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9345" tabRatio="805" activeTab="3"/>
  </bookViews>
  <sheets>
    <sheet name="Zbiorówka" sheetId="1" r:id="rId1"/>
    <sheet name="1a - Drogi" sheetId="2" r:id="rId2"/>
    <sheet name="1b - Kanalizacja sanitarna" sheetId="3" r:id="rId3"/>
    <sheet name="1c - Wodociągi" sheetId="4" r:id="rId4"/>
    <sheet name="1d - Obiekty kubaturowe" sheetId="5" r:id="rId5"/>
    <sheet name="1e - Obiekty sportowe" sheetId="6" r:id="rId6"/>
  </sheets>
  <definedNames>
    <definedName name="dfdfdf" localSheetId="2">'1b - Kanalizacja sanitarna'!$F$8</definedName>
    <definedName name="dfdfdf" localSheetId="3">'1c - Wodociągi'!$G$8</definedName>
    <definedName name="dfdfdf" localSheetId="4">'1d - Obiekty kubaturowe'!$G$8</definedName>
    <definedName name="dfdfdf" localSheetId="5">'1e - Obiekty sportowe'!#REF!</definedName>
    <definedName name="dfdfdf">'1a - Drogi'!$G$9</definedName>
    <definedName name="_xlnm.Print_Titles" localSheetId="1">'1a - Drogi'!$1:$4</definedName>
    <definedName name="_xlnm.Print_Titles" localSheetId="2">'1b - Kanalizacja sanitarna'!$1:$4</definedName>
    <definedName name="_xlnm.Print_Titles" localSheetId="3">'1c - Wodociągi'!$1:$4</definedName>
    <definedName name="_xlnm.Print_Titles" localSheetId="4">'1d - Obiekty kubaturowe'!$1:$4</definedName>
    <definedName name="_xlnm.Print_Titles" localSheetId="5">'1e - Obiekty sportowe'!$1:$4</definedName>
  </definedNames>
  <calcPr fullCalcOnLoad="1"/>
</workbook>
</file>

<file path=xl/sharedStrings.xml><?xml version="1.0" encoding="utf-8"?>
<sst xmlns="http://schemas.openxmlformats.org/spreadsheetml/2006/main" count="237" uniqueCount="113">
  <si>
    <t>Jednostka organizacyjna realizująca lub koordynująca realizację programu</t>
  </si>
  <si>
    <t>Okres realizacji</t>
  </si>
  <si>
    <t>RAZEM</t>
  </si>
  <si>
    <t>Lp.</t>
  </si>
  <si>
    <t>Nazwa programu, jego cel i zadania finansowe z budżetu gminy wg podziałek klasyfikacji budżetowej</t>
  </si>
  <si>
    <t>Łączne nakłady finansowe w tys. zł</t>
  </si>
  <si>
    <t>Urząd Gminy Kłodawa</t>
  </si>
  <si>
    <t xml:space="preserve">Kanalizacja sanitarna (tab. nr 1b)
90001 § 6050; 6650 </t>
  </si>
  <si>
    <t>Budowa i remont dróg oraz wykonanie ścieżek rowerowych na terenie gminy (tab. nr 1a) 
60016 § 6050; 6620; 6630; 6650; 
60017 § 6050</t>
  </si>
  <si>
    <t>Wodociągi (tab. nr 1c)
01010 § 6050</t>
  </si>
  <si>
    <t>Obiekty kubaturowe (tab. nr 1d)
70095 § 6050; 75023 § 6050; 85219 § 6050; 80101 § 6050 (2003); 80104 § 6050</t>
  </si>
  <si>
    <t>Obiekty sportowe (tab. nr 1e)
80101 § 6050 (od 2005); 92605 § 6050</t>
  </si>
  <si>
    <t>Wysokość wydatków budżetowych w czterech kolejnych latach</t>
  </si>
  <si>
    <t>od 2003 do 2006</t>
  </si>
  <si>
    <t>Załącznik nr 1</t>
  </si>
  <si>
    <t>Rady Gminy Kłodawa</t>
  </si>
  <si>
    <t xml:space="preserve">z dnia </t>
  </si>
  <si>
    <t xml:space="preserve">do Uchwały </t>
  </si>
  <si>
    <t>Wieloletni program inwestycyjny na terenie gminy Kłodawa</t>
  </si>
  <si>
    <t>Nazwa zadania</t>
  </si>
  <si>
    <t>Ogółem</t>
  </si>
  <si>
    <t>Udział wlasny</t>
  </si>
  <si>
    <t>Środki pomocowe</t>
  </si>
  <si>
    <t>Nakłady w tys. PLN</t>
  </si>
  <si>
    <t>KŁODAWA</t>
  </si>
  <si>
    <t>Wartość zadania ogółem</t>
  </si>
  <si>
    <t>Modernizacja drogi gminnej Kłodawa - Chwalęcice</t>
  </si>
  <si>
    <t>2</t>
  </si>
  <si>
    <t>Modernizacja ul. Jeziornej i Wojcieszyckiej</t>
  </si>
  <si>
    <t>3</t>
  </si>
  <si>
    <t>Modernizacja os. Młodych</t>
  </si>
  <si>
    <t>4</t>
  </si>
  <si>
    <t>Modernizacja ul. Spokojnej</t>
  </si>
  <si>
    <t>5</t>
  </si>
  <si>
    <t>Modernizacja ul Polnej</t>
  </si>
  <si>
    <t>6</t>
  </si>
  <si>
    <t>Modernizacja drogi Kłodawa - Wojcieszyce</t>
  </si>
  <si>
    <t>7</t>
  </si>
  <si>
    <t>Modernizacja ul. Chwalęcickiej (porozumienie z Powiatem)</t>
  </si>
  <si>
    <t>8</t>
  </si>
  <si>
    <t>Przebudowa skrzyżowania przy ul. Gorzowskiej (porozumienie z ZDW)</t>
  </si>
  <si>
    <t>SANTOCKO</t>
  </si>
  <si>
    <t>9</t>
  </si>
  <si>
    <t>Modernizacja centrum miejscowości Santocko</t>
  </si>
  <si>
    <t>CHWALĘCICE</t>
  </si>
  <si>
    <t>10</t>
  </si>
  <si>
    <t>Modernizacja centrum Chwalęcic ul. Lipowa, Wrzosowa, Partyzantów i Rzeczna</t>
  </si>
  <si>
    <t>11</t>
  </si>
  <si>
    <t>Modernizacja ul. Leśnej</t>
  </si>
  <si>
    <t>RÓŻANKI</t>
  </si>
  <si>
    <t>12</t>
  </si>
  <si>
    <t>Przebudowa ronda z systemem odwadniającym</t>
  </si>
  <si>
    <t>13</t>
  </si>
  <si>
    <t>Droga rolnicza FOGR - Różanki, działka nr 347</t>
  </si>
  <si>
    <t>14</t>
  </si>
  <si>
    <t>Modernizacja ul. Sportowej i Wiśniowej</t>
  </si>
  <si>
    <t>15</t>
  </si>
  <si>
    <t>Modernizacja drogi Różanki (ul. Dębowa, Szkolna) - Santoczno</t>
  </si>
  <si>
    <t>16</t>
  </si>
  <si>
    <t>WOJCIESZYCE</t>
  </si>
  <si>
    <t>Modernizacja drogi przy blokach w m. Wojcieszyce</t>
  </si>
  <si>
    <t>17</t>
  </si>
  <si>
    <t>Modernizacja pozostałych dróg w m. Wojcieszyce</t>
  </si>
  <si>
    <t>ŁOŚNO</t>
  </si>
  <si>
    <t>18</t>
  </si>
  <si>
    <t>19</t>
  </si>
  <si>
    <t>20</t>
  </si>
  <si>
    <t>Modernizacja drogi w m. Łośno; Działka nr 206</t>
  </si>
  <si>
    <t>Modernizacja drogi w m. Łośno; Działka nr 214/1 i 214/2</t>
  </si>
  <si>
    <t>Modernizacja drogi w m. Łośno; część działki 217 od sklepu</t>
  </si>
  <si>
    <t>ŚCIEŻKI ROWEROWE NA TERENIE GMINY</t>
  </si>
  <si>
    <t>21</t>
  </si>
  <si>
    <t>Odcinki na terenie gminy Kłodawa</t>
  </si>
  <si>
    <t>22</t>
  </si>
  <si>
    <t>23</t>
  </si>
  <si>
    <t>Kłodawa, ul. Gorzowska</t>
  </si>
  <si>
    <t>24</t>
  </si>
  <si>
    <t>Wojcieszyce</t>
  </si>
  <si>
    <t>RAZEM:</t>
  </si>
  <si>
    <t>z czego:
550 - f.strukt.
225 - Powiat</t>
  </si>
  <si>
    <t>Kłodawa, ul. Mironicka  
(MG-6)</t>
  </si>
  <si>
    <t>PHARE I</t>
  </si>
  <si>
    <t>PHARE II</t>
  </si>
  <si>
    <t>PHARE III</t>
  </si>
  <si>
    <t>z czego:
205-rez.B. Państwa</t>
  </si>
  <si>
    <t>Lipowa, Szkolna, Zielona</t>
  </si>
  <si>
    <t>Niepodległości z podł. do Gorzowa</t>
  </si>
  <si>
    <r>
      <t xml:space="preserve">Kanalizacja </t>
    </r>
    <r>
      <rPr>
        <b/>
        <sz val="10"/>
        <rFont val="Arial"/>
        <family val="2"/>
      </rPr>
      <t>Santocko, Kłodawa, Chwalęcice</t>
    </r>
  </si>
  <si>
    <r>
      <t xml:space="preserve">Kanalizacja </t>
    </r>
    <r>
      <rPr>
        <b/>
        <sz val="10"/>
        <rFont val="Arial"/>
        <family val="2"/>
      </rPr>
      <t>Różanki</t>
    </r>
  </si>
  <si>
    <r>
      <t xml:space="preserve">Kanalizacja </t>
    </r>
    <r>
      <rPr>
        <b/>
        <sz val="10"/>
        <rFont val="Arial"/>
        <family val="2"/>
      </rPr>
      <t>Wojcieszyce</t>
    </r>
  </si>
  <si>
    <r>
      <t xml:space="preserve">Kanalizacja </t>
    </r>
    <r>
      <rPr>
        <b/>
        <sz val="10"/>
        <rFont val="Arial"/>
        <family val="2"/>
      </rPr>
      <t>Łośno</t>
    </r>
  </si>
  <si>
    <r>
      <t xml:space="preserve">Kanalizacja </t>
    </r>
    <r>
      <rPr>
        <b/>
        <sz val="10"/>
        <rFont val="Arial"/>
        <family val="2"/>
      </rPr>
      <t>Mironice</t>
    </r>
  </si>
  <si>
    <r>
      <t xml:space="preserve">Budowa wodociągu zbiorowego - </t>
    </r>
    <r>
      <rPr>
        <b/>
        <sz val="10"/>
        <rFont val="Arial"/>
        <family val="2"/>
      </rPr>
      <t xml:space="preserve">Zdroisko
</t>
    </r>
    <r>
      <rPr>
        <sz val="10"/>
        <rFont val="Arial"/>
        <family val="2"/>
      </rPr>
      <t>4871 mb</t>
    </r>
  </si>
  <si>
    <r>
      <t xml:space="preserve">Wodociąg </t>
    </r>
    <r>
      <rPr>
        <b/>
        <sz val="10"/>
        <rFont val="Arial"/>
        <family val="2"/>
      </rPr>
      <t>Santocko</t>
    </r>
    <r>
      <rPr>
        <sz val="10"/>
        <rFont val="Arial"/>
        <family val="0"/>
      </rPr>
      <t xml:space="preserve">
4200 mb</t>
    </r>
  </si>
  <si>
    <r>
      <t xml:space="preserve">Wodociąg </t>
    </r>
    <r>
      <rPr>
        <b/>
        <sz val="10"/>
        <rFont val="Arial"/>
        <family val="2"/>
      </rPr>
      <t>Wojcieszyce</t>
    </r>
    <r>
      <rPr>
        <sz val="10"/>
        <rFont val="Arial"/>
        <family val="0"/>
      </rPr>
      <t xml:space="preserve">
3500 mb</t>
    </r>
  </si>
  <si>
    <r>
      <t xml:space="preserve">Wodociąg </t>
    </r>
    <r>
      <rPr>
        <b/>
        <sz val="10"/>
        <rFont val="Arial"/>
        <family val="2"/>
      </rPr>
      <t>Różanki</t>
    </r>
    <r>
      <rPr>
        <sz val="10"/>
        <rFont val="Arial"/>
        <family val="0"/>
      </rPr>
      <t xml:space="preserve">
1000 mb</t>
    </r>
  </si>
  <si>
    <r>
      <t xml:space="preserve">Wodociąg </t>
    </r>
    <r>
      <rPr>
        <b/>
        <sz val="10"/>
        <rFont val="Arial"/>
        <family val="2"/>
      </rPr>
      <t>Kłodawa</t>
    </r>
  </si>
  <si>
    <r>
      <t xml:space="preserve">Wodociąg </t>
    </r>
    <r>
      <rPr>
        <b/>
        <sz val="10"/>
        <rFont val="Arial"/>
        <family val="2"/>
      </rPr>
      <t>Rybakowo</t>
    </r>
  </si>
  <si>
    <t>Budownictwo Komunalne
bloki - Łośno</t>
  </si>
  <si>
    <t>Modernizacja Urzędu Gminy i GOPS-u w Kłodawie (system grzewczy, termoizolacja budynku)</t>
  </si>
  <si>
    <t>Modernizacja budynku Zespołu Szkół w Kłodawie (system grzewczy)</t>
  </si>
  <si>
    <t>Modernizacja systemu grzewczego Warsztaty Terapii Zajęciowej w Chwalęcicach</t>
  </si>
  <si>
    <t>Modernizacja systemu grzewczego i remont stropu w Przedszkolu w Kłodawie</t>
  </si>
  <si>
    <t>Remizy strażackie</t>
  </si>
  <si>
    <t>1</t>
  </si>
  <si>
    <t>Budownictwo oświatowe
Hala sportowa przy Zespole Szkół w Różankach</t>
  </si>
  <si>
    <t>Boiska z zapleczem sportowym</t>
  </si>
  <si>
    <t>Kłodawa, Wojcieszyce</t>
  </si>
  <si>
    <t>Chwalęcice</t>
  </si>
  <si>
    <t>Łośno</t>
  </si>
  <si>
    <r>
      <t xml:space="preserve">Wodociąg </t>
    </r>
    <r>
      <rPr>
        <b/>
        <sz val="10"/>
        <rFont val="Arial"/>
        <family val="2"/>
      </rPr>
      <t>Santoczno</t>
    </r>
  </si>
  <si>
    <t>z czego 36 - środki FOGR</t>
  </si>
  <si>
    <t>z czego 34 - środki FOGR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</si>
</sst>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2"/>
      <name val="Arial"/>
      <family val="2"/>
    </font>
    <font>
      <sz val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wrapText="1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11"/>
  </sheetPr>
  <dimension ref="A1:I15"/>
  <sheetViews>
    <sheetView zoomScale="75" zoomScaleNormal="75" zoomScaleSheetLayoutView="75" workbookViewId="0" topLeftCell="A4">
      <selection activeCell="H4" sqref="H4"/>
    </sheetView>
  </sheetViews>
  <sheetFormatPr defaultColWidth="9.140625" defaultRowHeight="12.75"/>
  <cols>
    <col min="1" max="1" width="4.28125" style="0" customWidth="1"/>
    <col min="2" max="2" width="38.57421875" style="0" customWidth="1"/>
    <col min="3" max="3" width="26.7109375" style="0" customWidth="1"/>
    <col min="4" max="4" width="18.421875" style="0" customWidth="1"/>
    <col min="5" max="9" width="13.7109375" style="0" customWidth="1"/>
  </cols>
  <sheetData>
    <row r="1" spans="7:8" ht="14.25">
      <c r="G1" s="39" t="s">
        <v>14</v>
      </c>
      <c r="H1" s="39"/>
    </row>
    <row r="2" spans="7:8" ht="14.25">
      <c r="G2" s="26" t="s">
        <v>17</v>
      </c>
      <c r="H2" s="27"/>
    </row>
    <row r="3" spans="7:8" ht="14.25">
      <c r="G3" s="39" t="s">
        <v>15</v>
      </c>
      <c r="H3" s="39"/>
    </row>
    <row r="4" spans="7:8" ht="14.25">
      <c r="G4" s="26" t="s">
        <v>16</v>
      </c>
      <c r="H4" s="27"/>
    </row>
    <row r="5" spans="7:8" ht="57.75" customHeight="1">
      <c r="G5" s="28"/>
      <c r="H5" s="29"/>
    </row>
    <row r="6" spans="1:9" ht="27">
      <c r="A6" s="41" t="s">
        <v>18</v>
      </c>
      <c r="B6" s="41"/>
      <c r="C6" s="41"/>
      <c r="D6" s="41"/>
      <c r="E6" s="41"/>
      <c r="F6" s="41"/>
      <c r="G6" s="41"/>
      <c r="H6" s="41"/>
      <c r="I6" s="41"/>
    </row>
    <row r="7" ht="53.25" customHeight="1">
      <c r="G7" s="3"/>
    </row>
    <row r="8" spans="1:9" ht="30.75" customHeight="1">
      <c r="A8" s="40" t="s">
        <v>3</v>
      </c>
      <c r="B8" s="40" t="s">
        <v>4</v>
      </c>
      <c r="C8" s="40" t="s">
        <v>0</v>
      </c>
      <c r="D8" s="40" t="s">
        <v>1</v>
      </c>
      <c r="E8" s="40" t="s">
        <v>5</v>
      </c>
      <c r="F8" s="40" t="s">
        <v>12</v>
      </c>
      <c r="G8" s="40"/>
      <c r="H8" s="40"/>
      <c r="I8" s="40"/>
    </row>
    <row r="9" spans="1:9" ht="59.25" customHeight="1">
      <c r="A9" s="40"/>
      <c r="B9" s="40"/>
      <c r="C9" s="40"/>
      <c r="D9" s="40"/>
      <c r="E9" s="40"/>
      <c r="F9" s="23">
        <v>2003</v>
      </c>
      <c r="G9" s="23">
        <v>2004</v>
      </c>
      <c r="H9" s="23">
        <v>2005</v>
      </c>
      <c r="I9" s="23">
        <v>2006</v>
      </c>
    </row>
    <row r="10" spans="1:9" ht="78.75" customHeight="1">
      <c r="A10" s="1">
        <v>1</v>
      </c>
      <c r="B10" s="2" t="s">
        <v>8</v>
      </c>
      <c r="C10" s="1" t="s">
        <v>6</v>
      </c>
      <c r="D10" s="1" t="s">
        <v>13</v>
      </c>
      <c r="E10" s="24">
        <f>SUM(F10:I10)</f>
        <v>3629.473</v>
      </c>
      <c r="F10" s="24">
        <f>'1a - Drogi'!D40</f>
        <v>669.443</v>
      </c>
      <c r="G10" s="24">
        <f>'1a - Drogi'!G40</f>
        <v>1425.03</v>
      </c>
      <c r="H10" s="24">
        <f>'1a - Drogi'!J40</f>
        <v>624</v>
      </c>
      <c r="I10" s="24">
        <f>'1a - Drogi'!M40</f>
        <v>911</v>
      </c>
    </row>
    <row r="11" spans="1:9" ht="36" customHeight="1">
      <c r="A11" s="1">
        <v>2</v>
      </c>
      <c r="B11" s="2" t="s">
        <v>7</v>
      </c>
      <c r="C11" s="1" t="s">
        <v>6</v>
      </c>
      <c r="D11" s="1" t="s">
        <v>13</v>
      </c>
      <c r="E11" s="24">
        <f>SUM(F11:I11)</f>
        <v>6632.5</v>
      </c>
      <c r="F11" s="24">
        <f>'1b - Kanalizacja sanitarna'!D15</f>
        <v>485.5</v>
      </c>
      <c r="G11" s="24">
        <f>'1b - Kanalizacja sanitarna'!G15</f>
        <v>1625</v>
      </c>
      <c r="H11" s="24">
        <f>'1b - Kanalizacja sanitarna'!J15</f>
        <v>1717</v>
      </c>
      <c r="I11" s="24">
        <f>'1b - Kanalizacja sanitarna'!M15</f>
        <v>2805</v>
      </c>
    </row>
    <row r="12" spans="1:9" ht="37.5" customHeight="1">
      <c r="A12" s="1">
        <v>3</v>
      </c>
      <c r="B12" s="2" t="s">
        <v>9</v>
      </c>
      <c r="C12" s="1" t="s">
        <v>6</v>
      </c>
      <c r="D12" s="1" t="s">
        <v>13</v>
      </c>
      <c r="E12" s="24">
        <f>SUM(F12:I12)</f>
        <v>3669</v>
      </c>
      <c r="F12" s="24">
        <f>'1c - Wodociągi'!D12</f>
        <v>1485</v>
      </c>
      <c r="G12" s="24">
        <f>'1c - Wodociągi'!G12</f>
        <v>458</v>
      </c>
      <c r="H12" s="24">
        <f>'1c - Wodociągi'!J12</f>
        <v>1141</v>
      </c>
      <c r="I12" s="24">
        <f>'1c - Wodociągi'!M12</f>
        <v>585</v>
      </c>
    </row>
    <row r="13" spans="1:9" ht="60.75" customHeight="1">
      <c r="A13" s="1">
        <v>4</v>
      </c>
      <c r="B13" s="2" t="s">
        <v>10</v>
      </c>
      <c r="C13" s="1" t="s">
        <v>6</v>
      </c>
      <c r="D13" s="1" t="s">
        <v>13</v>
      </c>
      <c r="E13" s="24">
        <f>SUM(F13:I13)</f>
        <v>1242.5</v>
      </c>
      <c r="F13" s="24">
        <f>'1d - Obiekty kubaturowe'!D11</f>
        <v>804.5</v>
      </c>
      <c r="G13" s="24">
        <f>'1d - Obiekty kubaturowe'!G11</f>
        <v>338</v>
      </c>
      <c r="H13" s="24">
        <f>'1d - Obiekty kubaturowe'!J11</f>
        <v>100</v>
      </c>
      <c r="I13" s="24">
        <f>'1d - Obiekty kubaturowe'!M11</f>
        <v>0</v>
      </c>
    </row>
    <row r="14" spans="1:9" ht="41.25" customHeight="1">
      <c r="A14" s="1">
        <v>5</v>
      </c>
      <c r="B14" s="2" t="s">
        <v>11</v>
      </c>
      <c r="C14" s="1" t="s">
        <v>6</v>
      </c>
      <c r="D14" s="1" t="s">
        <v>13</v>
      </c>
      <c r="E14" s="24">
        <f>SUM(F14:I14)</f>
        <v>1370</v>
      </c>
      <c r="F14" s="24">
        <f>'1e - Obiekty sportowe'!D8</f>
        <v>0</v>
      </c>
      <c r="G14" s="24">
        <f>'1e - Obiekty sportowe'!G8</f>
        <v>40</v>
      </c>
      <c r="H14" s="24">
        <f>'1e - Obiekty sportowe'!J8</f>
        <v>270</v>
      </c>
      <c r="I14" s="24">
        <f>'1e - Obiekty sportowe'!M8</f>
        <v>1060</v>
      </c>
    </row>
    <row r="15" spans="1:9" ht="30" customHeight="1">
      <c r="A15" s="36" t="s">
        <v>2</v>
      </c>
      <c r="B15" s="37"/>
      <c r="C15" s="37"/>
      <c r="D15" s="38"/>
      <c r="E15" s="25">
        <f>IF(SUM(E10:E14)=SUM(F15:I15),SUM(F15:I15),"BŁĄD KRZYŻÓWKI")</f>
        <v>16543.472999999998</v>
      </c>
      <c r="F15" s="25">
        <f>SUM(F10:F14)</f>
        <v>3444.443</v>
      </c>
      <c r="G15" s="25">
        <f>SUM(G10:G14)</f>
        <v>3886.0299999999997</v>
      </c>
      <c r="H15" s="25">
        <f>SUM(H10:H14)</f>
        <v>3852</v>
      </c>
      <c r="I15" s="25">
        <f>SUM(I10:I14)</f>
        <v>5361</v>
      </c>
    </row>
  </sheetData>
  <sheetProtection sheet="1" objects="1" scenarios="1" selectLockedCells="1"/>
  <mergeCells count="10">
    <mergeCell ref="A15:D15"/>
    <mergeCell ref="G1:H1"/>
    <mergeCell ref="G3:H3"/>
    <mergeCell ref="C8:C9"/>
    <mergeCell ref="B8:B9"/>
    <mergeCell ref="D8:D9"/>
    <mergeCell ref="A6:I6"/>
    <mergeCell ref="E8:E9"/>
    <mergeCell ref="F8:I8"/>
    <mergeCell ref="A8:A9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scale="82" r:id="rId1"/>
  <headerFooter alignWithMargins="0">
    <oddFooter>&amp;CStrona &amp;P z &amp;N</oddFooter>
  </headerFooter>
  <ignoredErrors>
    <ignoredError sqref="I15 G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indexed="11"/>
  </sheetPr>
  <dimension ref="A1:O168"/>
  <sheetViews>
    <sheetView zoomScale="75" zoomScaleNormal="75" workbookViewId="0" topLeftCell="A20">
      <selection activeCell="H23" sqref="H23"/>
    </sheetView>
  </sheetViews>
  <sheetFormatPr defaultColWidth="9.140625" defaultRowHeight="12.75"/>
  <cols>
    <col min="1" max="1" width="3.421875" style="0" customWidth="1"/>
    <col min="2" max="2" width="27.28125" style="0" customWidth="1"/>
    <col min="3" max="14" width="10.7109375" style="0" customWidth="1"/>
    <col min="15" max="15" width="10.8515625" style="0" customWidth="1"/>
  </cols>
  <sheetData>
    <row r="1" spans="1:15" ht="19.5" customHeight="1">
      <c r="A1" s="44" t="s">
        <v>3</v>
      </c>
      <c r="B1" s="43" t="s">
        <v>19</v>
      </c>
      <c r="C1" s="42" t="s">
        <v>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5" t="s">
        <v>25</v>
      </c>
    </row>
    <row r="2" spans="1:15" ht="19.5" customHeight="1">
      <c r="A2" s="44"/>
      <c r="B2" s="43"/>
      <c r="C2" s="48">
        <v>2003</v>
      </c>
      <c r="D2" s="48"/>
      <c r="E2" s="48"/>
      <c r="F2" s="48">
        <v>2004</v>
      </c>
      <c r="G2" s="48"/>
      <c r="H2" s="48"/>
      <c r="I2" s="48">
        <v>2005</v>
      </c>
      <c r="J2" s="48"/>
      <c r="K2" s="48"/>
      <c r="L2" s="48">
        <v>2006</v>
      </c>
      <c r="M2" s="48"/>
      <c r="N2" s="48"/>
      <c r="O2" s="46"/>
    </row>
    <row r="3" spans="1:15" ht="19.5" customHeight="1">
      <c r="A3" s="44"/>
      <c r="B3" s="43"/>
      <c r="C3" s="42" t="s">
        <v>23</v>
      </c>
      <c r="D3" s="42"/>
      <c r="E3" s="42"/>
      <c r="F3" s="42" t="s">
        <v>23</v>
      </c>
      <c r="G3" s="42"/>
      <c r="H3" s="42"/>
      <c r="I3" s="42" t="s">
        <v>23</v>
      </c>
      <c r="J3" s="42"/>
      <c r="K3" s="42"/>
      <c r="L3" s="42" t="s">
        <v>23</v>
      </c>
      <c r="M3" s="42"/>
      <c r="N3" s="42"/>
      <c r="O3" s="46"/>
    </row>
    <row r="4" spans="1:15" ht="37.5" customHeight="1">
      <c r="A4" s="44"/>
      <c r="B4" s="43"/>
      <c r="C4" s="4" t="s">
        <v>20</v>
      </c>
      <c r="D4" s="4" t="s">
        <v>21</v>
      </c>
      <c r="E4" s="4" t="s">
        <v>22</v>
      </c>
      <c r="F4" s="4" t="s">
        <v>20</v>
      </c>
      <c r="G4" s="4" t="s">
        <v>21</v>
      </c>
      <c r="H4" s="4" t="s">
        <v>22</v>
      </c>
      <c r="I4" s="4" t="s">
        <v>20</v>
      </c>
      <c r="J4" s="4" t="s">
        <v>21</v>
      </c>
      <c r="K4" s="4" t="s">
        <v>22</v>
      </c>
      <c r="L4" s="4" t="s">
        <v>20</v>
      </c>
      <c r="M4" s="4" t="s">
        <v>21</v>
      </c>
      <c r="N4" s="4" t="s">
        <v>22</v>
      </c>
      <c r="O4" s="47"/>
    </row>
    <row r="5" spans="1:15" ht="12.75">
      <c r="A5" s="49" t="s">
        <v>24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25.5">
      <c r="A6" s="7">
        <v>1</v>
      </c>
      <c r="B6" s="6" t="s">
        <v>26</v>
      </c>
      <c r="C6" s="11">
        <f>SUM(D6,E6)</f>
        <v>195.443</v>
      </c>
      <c r="D6" s="12">
        <v>195.443</v>
      </c>
      <c r="E6" s="13"/>
      <c r="F6" s="9">
        <f>SUM(G6,H6)</f>
        <v>0</v>
      </c>
      <c r="G6" s="5"/>
      <c r="H6" s="13"/>
      <c r="I6" s="9">
        <f>SUM(J6,K6)</f>
        <v>0</v>
      </c>
      <c r="J6" s="5"/>
      <c r="K6" s="13"/>
      <c r="L6" s="9">
        <f>SUM(M6,N6)</f>
        <v>0</v>
      </c>
      <c r="M6" s="5"/>
      <c r="N6" s="13"/>
      <c r="O6" s="9">
        <f>SUM(C6,F6,I6,L6)</f>
        <v>195.443</v>
      </c>
    </row>
    <row r="7" spans="1:15" ht="25.5">
      <c r="A7" s="7">
        <v>2</v>
      </c>
      <c r="B7" s="6" t="s">
        <v>28</v>
      </c>
      <c r="C7" s="11">
        <f aca="true" t="shared" si="0" ref="C7:C13">SUM(D7,E7)</f>
        <v>37</v>
      </c>
      <c r="D7" s="12">
        <v>37</v>
      </c>
      <c r="E7" s="13"/>
      <c r="F7" s="9">
        <f aca="true" t="shared" si="1" ref="F7:F13">SUM(G7,H7)</f>
        <v>0</v>
      </c>
      <c r="G7" s="5"/>
      <c r="H7" s="13"/>
      <c r="I7" s="9">
        <f aca="true" t="shared" si="2" ref="I7:I13">SUM(J7,K7)</f>
        <v>0</v>
      </c>
      <c r="J7" s="5"/>
      <c r="K7" s="13"/>
      <c r="L7" s="9">
        <f aca="true" t="shared" si="3" ref="L7:L13">SUM(M7,N7)</f>
        <v>600</v>
      </c>
      <c r="M7" s="5">
        <v>272</v>
      </c>
      <c r="N7" s="13">
        <v>328</v>
      </c>
      <c r="O7" s="9">
        <f aca="true" t="shared" si="4" ref="O7:O13">SUM(C7,F7,I7,L7)</f>
        <v>637</v>
      </c>
    </row>
    <row r="8" spans="1:15" ht="17.25" customHeight="1">
      <c r="A8" s="7" t="s">
        <v>29</v>
      </c>
      <c r="B8" s="6" t="s">
        <v>30</v>
      </c>
      <c r="C8" s="11">
        <f t="shared" si="0"/>
        <v>0</v>
      </c>
      <c r="D8" s="12"/>
      <c r="E8" s="13"/>
      <c r="F8" s="9">
        <f t="shared" si="1"/>
        <v>180</v>
      </c>
      <c r="G8" s="5">
        <v>180</v>
      </c>
      <c r="H8" s="13"/>
      <c r="I8" s="9">
        <f t="shared" si="2"/>
        <v>204</v>
      </c>
      <c r="J8" s="5">
        <v>54</v>
      </c>
      <c r="K8" s="13">
        <v>150</v>
      </c>
      <c r="L8" s="9">
        <f t="shared" si="3"/>
        <v>0</v>
      </c>
      <c r="M8" s="5"/>
      <c r="N8" s="13"/>
      <c r="O8" s="9">
        <f t="shared" si="4"/>
        <v>384</v>
      </c>
    </row>
    <row r="9" spans="1:15" ht="18.75" customHeight="1">
      <c r="A9" s="7" t="s">
        <v>31</v>
      </c>
      <c r="B9" s="6" t="s">
        <v>32</v>
      </c>
      <c r="C9" s="11">
        <f t="shared" si="0"/>
        <v>0</v>
      </c>
      <c r="D9" s="12"/>
      <c r="E9" s="13"/>
      <c r="F9" s="9">
        <f t="shared" si="1"/>
        <v>0</v>
      </c>
      <c r="G9" s="5"/>
      <c r="H9" s="13"/>
      <c r="I9" s="9">
        <f t="shared" si="2"/>
        <v>120</v>
      </c>
      <c r="J9" s="5">
        <v>46</v>
      </c>
      <c r="K9" s="13">
        <v>74</v>
      </c>
      <c r="L9" s="9">
        <f t="shared" si="3"/>
        <v>0</v>
      </c>
      <c r="M9" s="5"/>
      <c r="N9" s="13"/>
      <c r="O9" s="9">
        <f t="shared" si="4"/>
        <v>120</v>
      </c>
    </row>
    <row r="10" spans="1:15" ht="20.25" customHeight="1">
      <c r="A10" s="7" t="s">
        <v>33</v>
      </c>
      <c r="B10" s="6" t="s">
        <v>34</v>
      </c>
      <c r="C10" s="11">
        <f t="shared" si="0"/>
        <v>0</v>
      </c>
      <c r="D10" s="12"/>
      <c r="E10" s="13"/>
      <c r="F10" s="9">
        <f t="shared" si="1"/>
        <v>0</v>
      </c>
      <c r="G10" s="5"/>
      <c r="H10" s="13"/>
      <c r="I10" s="9">
        <f t="shared" si="2"/>
        <v>100</v>
      </c>
      <c r="J10" s="5">
        <v>60</v>
      </c>
      <c r="K10" s="13">
        <v>40</v>
      </c>
      <c r="L10" s="9">
        <f t="shared" si="3"/>
        <v>0</v>
      </c>
      <c r="M10" s="5"/>
      <c r="N10" s="13"/>
      <c r="O10" s="9">
        <f t="shared" si="4"/>
        <v>100</v>
      </c>
    </row>
    <row r="11" spans="1:15" ht="25.5">
      <c r="A11" s="7" t="s">
        <v>35</v>
      </c>
      <c r="B11" s="6" t="s">
        <v>36</v>
      </c>
      <c r="C11" s="11">
        <f t="shared" si="0"/>
        <v>137</v>
      </c>
      <c r="D11" s="12">
        <v>137</v>
      </c>
      <c r="E11" s="13"/>
      <c r="F11" s="9">
        <f t="shared" si="1"/>
        <v>0</v>
      </c>
      <c r="G11" s="5"/>
      <c r="H11" s="13"/>
      <c r="I11" s="9">
        <f t="shared" si="2"/>
        <v>0</v>
      </c>
      <c r="J11" s="5"/>
      <c r="K11" s="13"/>
      <c r="L11" s="9">
        <f t="shared" si="3"/>
        <v>0</v>
      </c>
      <c r="M11" s="5"/>
      <c r="N11" s="13"/>
      <c r="O11" s="9">
        <f t="shared" si="4"/>
        <v>137</v>
      </c>
    </row>
    <row r="12" spans="1:15" ht="40.5" customHeight="1">
      <c r="A12" s="7" t="s">
        <v>37</v>
      </c>
      <c r="B12" s="6" t="s">
        <v>38</v>
      </c>
      <c r="C12" s="11">
        <f t="shared" si="0"/>
        <v>150</v>
      </c>
      <c r="D12" s="12">
        <v>50</v>
      </c>
      <c r="E12" s="13">
        <v>100</v>
      </c>
      <c r="F12" s="9">
        <f t="shared" si="1"/>
        <v>20</v>
      </c>
      <c r="G12" s="5">
        <v>20</v>
      </c>
      <c r="H12" s="13"/>
      <c r="I12" s="9">
        <f t="shared" si="2"/>
        <v>0</v>
      </c>
      <c r="J12" s="5"/>
      <c r="K12" s="13"/>
      <c r="L12" s="9">
        <f t="shared" si="3"/>
        <v>0</v>
      </c>
      <c r="M12" s="5"/>
      <c r="N12" s="13"/>
      <c r="O12" s="9">
        <f t="shared" si="4"/>
        <v>170</v>
      </c>
    </row>
    <row r="13" spans="1:15" ht="38.25">
      <c r="A13" s="7" t="s">
        <v>39</v>
      </c>
      <c r="B13" s="6" t="s">
        <v>40</v>
      </c>
      <c r="C13" s="11">
        <f t="shared" si="0"/>
        <v>340</v>
      </c>
      <c r="D13" s="12">
        <v>90</v>
      </c>
      <c r="E13" s="13">
        <v>250</v>
      </c>
      <c r="F13" s="9">
        <f t="shared" si="1"/>
        <v>0</v>
      </c>
      <c r="G13" s="5"/>
      <c r="H13" s="13"/>
      <c r="I13" s="9">
        <f t="shared" si="2"/>
        <v>0</v>
      </c>
      <c r="J13" s="5"/>
      <c r="K13" s="13"/>
      <c r="L13" s="9">
        <f t="shared" si="3"/>
        <v>0</v>
      </c>
      <c r="M13" s="5"/>
      <c r="N13" s="13"/>
      <c r="O13" s="9">
        <f t="shared" si="4"/>
        <v>340</v>
      </c>
    </row>
    <row r="14" spans="1:15" ht="12.75">
      <c r="A14" s="50" t="s">
        <v>41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25.5">
      <c r="A15" s="7" t="s">
        <v>42</v>
      </c>
      <c r="B15" s="6" t="s">
        <v>43</v>
      </c>
      <c r="C15" s="11">
        <f>SUM(D15,E15)</f>
        <v>0</v>
      </c>
      <c r="D15" s="12"/>
      <c r="E15" s="13"/>
      <c r="F15" s="9">
        <f>SUM(G15,H15)</f>
        <v>0</v>
      </c>
      <c r="G15" s="5"/>
      <c r="H15" s="13"/>
      <c r="I15" s="9">
        <f>SUM(J15,K15)</f>
        <v>160</v>
      </c>
      <c r="J15" s="5">
        <v>62</v>
      </c>
      <c r="K15" s="13">
        <v>98</v>
      </c>
      <c r="L15" s="9">
        <f>SUM(M15,N15)</f>
        <v>0</v>
      </c>
      <c r="M15" s="5"/>
      <c r="N15" s="13"/>
      <c r="O15" s="9">
        <f>SUM(C15,F15,I15,L15)</f>
        <v>160</v>
      </c>
    </row>
    <row r="16" spans="1:15" ht="12.75">
      <c r="A16" s="50" t="s">
        <v>44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51">
      <c r="A18" s="7" t="s">
        <v>45</v>
      </c>
      <c r="B18" s="6" t="s">
        <v>46</v>
      </c>
      <c r="C18" s="11">
        <f>SUM(D18,E18)</f>
        <v>0</v>
      </c>
      <c r="D18" s="12"/>
      <c r="E18" s="13"/>
      <c r="F18" s="9">
        <f>SUM(G18,H18)</f>
        <v>1000</v>
      </c>
      <c r="G18" s="5">
        <v>225</v>
      </c>
      <c r="H18" s="13">
        <v>775</v>
      </c>
      <c r="I18" s="9">
        <f>SUM(J18,K18)</f>
        <v>1000</v>
      </c>
      <c r="J18" s="5">
        <v>225</v>
      </c>
      <c r="K18" s="13">
        <v>775</v>
      </c>
      <c r="L18" s="9">
        <f>SUM(M18,N18)</f>
        <v>0</v>
      </c>
      <c r="M18" s="5"/>
      <c r="N18" s="13"/>
      <c r="O18" s="9">
        <f>SUM(C18,F18,I18,L18)</f>
        <v>2000</v>
      </c>
    </row>
    <row r="19" spans="1:15" ht="47.25" customHeight="1">
      <c r="A19" s="7"/>
      <c r="B19" s="6"/>
      <c r="C19" s="11"/>
      <c r="D19" s="12"/>
      <c r="E19" s="13"/>
      <c r="F19" s="9"/>
      <c r="G19" s="5"/>
      <c r="H19" s="17" t="s">
        <v>79</v>
      </c>
      <c r="I19" s="9"/>
      <c r="J19" s="5"/>
      <c r="K19" s="17" t="s">
        <v>79</v>
      </c>
      <c r="L19" s="9"/>
      <c r="M19" s="5"/>
      <c r="N19" s="13"/>
      <c r="O19" s="9"/>
    </row>
    <row r="20" spans="1:15" ht="23.25" customHeight="1">
      <c r="A20" s="7" t="s">
        <v>47</v>
      </c>
      <c r="B20" s="6" t="s">
        <v>48</v>
      </c>
      <c r="C20" s="11">
        <f>SUM(D20,E20)</f>
        <v>0</v>
      </c>
      <c r="D20" s="12"/>
      <c r="E20" s="13"/>
      <c r="F20" s="9">
        <f>SUM(G20,H20)</f>
        <v>150</v>
      </c>
      <c r="G20" s="5">
        <v>150</v>
      </c>
      <c r="H20" s="13"/>
      <c r="I20" s="9">
        <f>SUM(J20,K20)</f>
        <v>0</v>
      </c>
      <c r="J20" s="5"/>
      <c r="K20" s="13"/>
      <c r="L20" s="9">
        <f>SUM(M20,N20)</f>
        <v>0</v>
      </c>
      <c r="M20" s="5"/>
      <c r="N20" s="13"/>
      <c r="O20" s="9">
        <f>SUM(C20,F20,I20,L20)</f>
        <v>150</v>
      </c>
    </row>
    <row r="21" spans="1:15" ht="12.75">
      <c r="A21" s="50" t="s">
        <v>49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25.5">
      <c r="A22" s="7" t="s">
        <v>50</v>
      </c>
      <c r="B22" s="6" t="s">
        <v>51</v>
      </c>
      <c r="C22" s="11">
        <f>SUM(D22,E22)</f>
        <v>0</v>
      </c>
      <c r="D22" s="12"/>
      <c r="E22" s="13"/>
      <c r="F22" s="9">
        <f>SUM(G22,H22)</f>
        <v>100</v>
      </c>
      <c r="G22" s="5">
        <v>70</v>
      </c>
      <c r="H22" s="13">
        <v>30</v>
      </c>
      <c r="I22" s="9">
        <f>SUM(J22,K22)</f>
        <v>0</v>
      </c>
      <c r="J22" s="5"/>
      <c r="K22" s="13"/>
      <c r="L22" s="9">
        <f>SUM(M22,N22)</f>
        <v>0</v>
      </c>
      <c r="M22" s="5"/>
      <c r="N22" s="13"/>
      <c r="O22" s="9">
        <f>SUM(C22,F22,I22,L22)</f>
        <v>100</v>
      </c>
    </row>
    <row r="23" spans="1:15" ht="25.5" customHeight="1">
      <c r="A23" s="72" t="s">
        <v>52</v>
      </c>
      <c r="B23" s="33" t="s">
        <v>53</v>
      </c>
      <c r="C23" s="63">
        <f>SUM(D23,E23)</f>
        <v>0</v>
      </c>
      <c r="D23" s="76"/>
      <c r="E23" s="53"/>
      <c r="F23" s="9">
        <f>SUM(G23,H23)</f>
        <v>77</v>
      </c>
      <c r="G23" s="5">
        <v>77</v>
      </c>
      <c r="H23" s="13"/>
      <c r="I23" s="63">
        <f>SUM(J23,K23)</f>
        <v>0</v>
      </c>
      <c r="J23" s="52"/>
      <c r="K23" s="53"/>
      <c r="L23" s="63">
        <f>SUM(M23,N23)</f>
        <v>0</v>
      </c>
      <c r="M23" s="52"/>
      <c r="N23" s="53"/>
      <c r="O23" s="63">
        <f>SUM(C23,F23,I23,L23)</f>
        <v>77</v>
      </c>
    </row>
    <row r="24" spans="1:15" ht="17.25" customHeight="1">
      <c r="A24" s="72"/>
      <c r="B24" s="33"/>
      <c r="C24" s="63"/>
      <c r="D24" s="76"/>
      <c r="E24" s="53"/>
      <c r="F24" s="75" t="s">
        <v>112</v>
      </c>
      <c r="G24" s="52"/>
      <c r="H24" s="53"/>
      <c r="I24" s="63"/>
      <c r="J24" s="52"/>
      <c r="K24" s="53"/>
      <c r="L24" s="63"/>
      <c r="M24" s="52"/>
      <c r="N24" s="53"/>
      <c r="O24" s="63"/>
    </row>
    <row r="25" spans="1:15" ht="25.5">
      <c r="A25" s="7" t="s">
        <v>54</v>
      </c>
      <c r="B25" s="6" t="s">
        <v>55</v>
      </c>
      <c r="C25" s="11">
        <f>SUM(D25,E25)</f>
        <v>0</v>
      </c>
      <c r="D25" s="12"/>
      <c r="E25" s="13"/>
      <c r="F25" s="9">
        <f>SUM(G25,H25)</f>
        <v>0</v>
      </c>
      <c r="G25" s="5"/>
      <c r="H25" s="13"/>
      <c r="I25" s="9">
        <f>SUM(J25,K25)</f>
        <v>0</v>
      </c>
      <c r="J25" s="5"/>
      <c r="K25" s="13"/>
      <c r="L25" s="9">
        <f>SUM(M25,N25)</f>
        <v>1000</v>
      </c>
      <c r="M25" s="5">
        <v>385</v>
      </c>
      <c r="N25" s="13">
        <v>615</v>
      </c>
      <c r="O25" s="9">
        <f>SUM(C25,F25,I25,L25)</f>
        <v>1000</v>
      </c>
    </row>
    <row r="26" spans="1:15" ht="38.25">
      <c r="A26" s="7" t="s">
        <v>56</v>
      </c>
      <c r="B26" s="6" t="s">
        <v>57</v>
      </c>
      <c r="C26" s="11">
        <f>SUM(D26,E26)</f>
        <v>0</v>
      </c>
      <c r="D26" s="12"/>
      <c r="E26" s="13"/>
      <c r="F26" s="9">
        <f>SUM(G26,H26)</f>
        <v>580</v>
      </c>
      <c r="G26" s="5">
        <v>290</v>
      </c>
      <c r="H26" s="13">
        <v>290</v>
      </c>
      <c r="I26" s="9">
        <f>SUM(J26,K26)</f>
        <v>0</v>
      </c>
      <c r="J26" s="5"/>
      <c r="K26" s="13"/>
      <c r="L26" s="9">
        <f>SUM(M26,N26)</f>
        <v>0</v>
      </c>
      <c r="M26" s="5"/>
      <c r="N26" s="13"/>
      <c r="O26" s="9">
        <f>SUM(C26,F26,I26,L26)</f>
        <v>580</v>
      </c>
    </row>
    <row r="27" spans="1:15" ht="12.75">
      <c r="A27" s="50" t="s">
        <v>59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25.5">
      <c r="A28" s="7" t="s">
        <v>58</v>
      </c>
      <c r="B28" s="6" t="s">
        <v>60</v>
      </c>
      <c r="C28" s="11">
        <f>SUM(D28,E28)</f>
        <v>30</v>
      </c>
      <c r="D28" s="12">
        <v>30</v>
      </c>
      <c r="E28" s="13"/>
      <c r="F28" s="9">
        <f>SUM(G28,H28)</f>
        <v>0</v>
      </c>
      <c r="G28" s="5"/>
      <c r="H28" s="13"/>
      <c r="I28" s="9">
        <f>SUM(J28,K28)</f>
        <v>0</v>
      </c>
      <c r="J28" s="5"/>
      <c r="K28" s="13"/>
      <c r="L28" s="9">
        <f>SUM(M28,N28)</f>
        <v>0</v>
      </c>
      <c r="M28" s="5"/>
      <c r="N28" s="13"/>
      <c r="O28" s="9">
        <f>SUM(C28,F28,I28,L28)</f>
        <v>30</v>
      </c>
    </row>
    <row r="29" spans="1:15" ht="25.5">
      <c r="A29" s="7" t="s">
        <v>61</v>
      </c>
      <c r="B29" s="6" t="s">
        <v>62</v>
      </c>
      <c r="C29" s="11">
        <f>SUM(D29,E29)</f>
        <v>0</v>
      </c>
      <c r="D29" s="12"/>
      <c r="E29" s="13"/>
      <c r="F29" s="9">
        <f>SUM(G29,H29)</f>
        <v>0</v>
      </c>
      <c r="G29" s="5"/>
      <c r="H29" s="13"/>
      <c r="I29" s="9">
        <f>SUM(J29,K29)</f>
        <v>0</v>
      </c>
      <c r="J29" s="5"/>
      <c r="K29" s="13"/>
      <c r="L29" s="9">
        <f>SUM(M29,N29)</f>
        <v>200</v>
      </c>
      <c r="M29" s="5">
        <v>77</v>
      </c>
      <c r="N29" s="13">
        <v>123</v>
      </c>
      <c r="O29" s="9">
        <f>SUM(C29,F29,I29,L29)</f>
        <v>200</v>
      </c>
    </row>
    <row r="30" spans="1:15" ht="12.75">
      <c r="A30" s="50" t="s">
        <v>63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25.5" customHeight="1">
      <c r="A31" s="72" t="s">
        <v>64</v>
      </c>
      <c r="B31" s="33" t="s">
        <v>67</v>
      </c>
      <c r="C31" s="63">
        <f>SUM(D31,E31)</f>
        <v>0</v>
      </c>
      <c r="D31" s="61"/>
      <c r="E31" s="53"/>
      <c r="F31" s="9">
        <f>SUM(G31,H31)</f>
        <v>80</v>
      </c>
      <c r="G31" s="5">
        <v>80</v>
      </c>
      <c r="H31" s="13"/>
      <c r="I31" s="63">
        <f>SUM(J31,K31)</f>
        <v>0</v>
      </c>
      <c r="J31" s="52"/>
      <c r="K31" s="53"/>
      <c r="L31" s="63">
        <f>SUM(M31,N31)</f>
        <v>0</v>
      </c>
      <c r="M31" s="52"/>
      <c r="N31" s="53"/>
      <c r="O31" s="63">
        <f>SUM(C31,F31,I31,L31)</f>
        <v>80</v>
      </c>
    </row>
    <row r="32" spans="1:15" ht="18.75" customHeight="1">
      <c r="A32" s="72"/>
      <c r="B32" s="33"/>
      <c r="C32" s="63"/>
      <c r="D32" s="61"/>
      <c r="E32" s="53"/>
      <c r="F32" s="75" t="s">
        <v>111</v>
      </c>
      <c r="G32" s="52"/>
      <c r="H32" s="53"/>
      <c r="I32" s="63"/>
      <c r="J32" s="52"/>
      <c r="K32" s="53"/>
      <c r="L32" s="63"/>
      <c r="M32" s="52"/>
      <c r="N32" s="53"/>
      <c r="O32" s="63"/>
    </row>
    <row r="33" spans="1:15" ht="38.25" customHeight="1">
      <c r="A33" s="7" t="s">
        <v>65</v>
      </c>
      <c r="B33" s="6" t="s">
        <v>68</v>
      </c>
      <c r="C33" s="11">
        <f>SUM(D33,E33)</f>
        <v>0</v>
      </c>
      <c r="D33" s="12"/>
      <c r="E33" s="13"/>
      <c r="F33" s="9">
        <f>SUM(G33,H33)</f>
        <v>0</v>
      </c>
      <c r="G33" s="5"/>
      <c r="H33" s="13"/>
      <c r="I33" s="9">
        <f>SUM(J33,K33)</f>
        <v>100</v>
      </c>
      <c r="J33" s="5">
        <v>59</v>
      </c>
      <c r="K33" s="13">
        <v>41</v>
      </c>
      <c r="L33" s="9">
        <f>SUM(M33,N33)</f>
        <v>0</v>
      </c>
      <c r="M33" s="5"/>
      <c r="N33" s="13"/>
      <c r="O33" s="9">
        <f>SUM(C33,F33,I33,L33)</f>
        <v>100</v>
      </c>
    </row>
    <row r="34" spans="1:15" ht="38.25">
      <c r="A34" s="7" t="s">
        <v>66</v>
      </c>
      <c r="B34" s="6" t="s">
        <v>69</v>
      </c>
      <c r="C34" s="11">
        <f>SUM(D34,E34)</f>
        <v>0</v>
      </c>
      <c r="D34" s="12"/>
      <c r="E34" s="13"/>
      <c r="F34" s="9">
        <f>SUM(G34,H34)</f>
        <v>0</v>
      </c>
      <c r="G34" s="5"/>
      <c r="H34" s="13"/>
      <c r="I34" s="9">
        <f>SUM(J34,K34)</f>
        <v>0</v>
      </c>
      <c r="J34" s="5"/>
      <c r="K34" s="13"/>
      <c r="L34" s="9">
        <f>SUM(M34,N34)</f>
        <v>100</v>
      </c>
      <c r="M34" s="5">
        <v>59</v>
      </c>
      <c r="N34" s="13">
        <v>41</v>
      </c>
      <c r="O34" s="9">
        <f>SUM(C34,F34,I34,L34)</f>
        <v>100</v>
      </c>
    </row>
    <row r="35" spans="1:15" ht="12.75">
      <c r="A35" s="50" t="s">
        <v>70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25.5">
      <c r="A36" s="7" t="s">
        <v>71</v>
      </c>
      <c r="B36" s="6" t="s">
        <v>72</v>
      </c>
      <c r="C36" s="11">
        <f>SUM(D36,E36)</f>
        <v>130</v>
      </c>
      <c r="D36" s="12">
        <v>130</v>
      </c>
      <c r="E36" s="13"/>
      <c r="F36" s="9">
        <f>SUM(G36,H36)</f>
        <v>0</v>
      </c>
      <c r="G36" s="5"/>
      <c r="H36" s="13"/>
      <c r="I36" s="9">
        <f>SUM(J36,K36)</f>
        <v>200</v>
      </c>
      <c r="J36" s="5">
        <v>118</v>
      </c>
      <c r="K36" s="13">
        <v>82</v>
      </c>
      <c r="L36" s="9">
        <f>SUM(M36,N36)</f>
        <v>200</v>
      </c>
      <c r="M36" s="5">
        <v>118</v>
      </c>
      <c r="N36" s="13">
        <v>82</v>
      </c>
      <c r="O36" s="9">
        <f>SUM(C36,F36,I36,L36)</f>
        <v>530</v>
      </c>
    </row>
    <row r="37" spans="1:15" ht="27.75" customHeight="1">
      <c r="A37" s="7" t="s">
        <v>73</v>
      </c>
      <c r="B37" s="6" t="s">
        <v>80</v>
      </c>
      <c r="C37" s="11">
        <f>SUM(D37,E37)</f>
        <v>0</v>
      </c>
      <c r="D37" s="12"/>
      <c r="E37" s="13"/>
      <c r="F37" s="9">
        <f>SUM(G37,H37)</f>
        <v>275.34000000000003</v>
      </c>
      <c r="G37" s="5">
        <v>145.34</v>
      </c>
      <c r="H37" s="15">
        <v>130</v>
      </c>
      <c r="I37" s="9">
        <f>SUM(J37,K37)</f>
        <v>0</v>
      </c>
      <c r="J37" s="5"/>
      <c r="K37" s="13"/>
      <c r="L37" s="9">
        <f>SUM(M37,N37)</f>
        <v>0</v>
      </c>
      <c r="M37" s="5"/>
      <c r="N37" s="13"/>
      <c r="O37" s="9">
        <f>SUM(C37,F37,I37,L37)</f>
        <v>275.34000000000003</v>
      </c>
    </row>
    <row r="38" spans="1:15" ht="18.75" customHeight="1">
      <c r="A38" s="7" t="s">
        <v>74</v>
      </c>
      <c r="B38" s="6" t="s">
        <v>75</v>
      </c>
      <c r="C38" s="11">
        <f>SUM(D38,E38)</f>
        <v>0</v>
      </c>
      <c r="D38" s="14"/>
      <c r="E38" s="13"/>
      <c r="F38" s="9">
        <f>SUM(G38,H38)</f>
        <v>256.5</v>
      </c>
      <c r="G38" s="5">
        <v>137.69</v>
      </c>
      <c r="H38" s="13">
        <v>118.81</v>
      </c>
      <c r="I38" s="9">
        <f>SUM(J38,K38)</f>
        <v>0</v>
      </c>
      <c r="J38" s="5"/>
      <c r="K38" s="13"/>
      <c r="L38" s="9">
        <f>SUM(M38,N38)</f>
        <v>0</v>
      </c>
      <c r="M38" s="5"/>
      <c r="N38" s="13"/>
      <c r="O38" s="9">
        <f>SUM(C38,F38,I38,L38)</f>
        <v>256.5</v>
      </c>
    </row>
    <row r="39" spans="1:15" ht="19.5" customHeight="1">
      <c r="A39" s="7" t="s">
        <v>76</v>
      </c>
      <c r="B39" s="6" t="s">
        <v>77</v>
      </c>
      <c r="C39" s="11">
        <f>SUM(D39,E39)</f>
        <v>0</v>
      </c>
      <c r="D39" s="12"/>
      <c r="E39" s="13"/>
      <c r="F39" s="9">
        <f>SUM(G39,H39)</f>
        <v>50</v>
      </c>
      <c r="G39" s="5">
        <v>50</v>
      </c>
      <c r="H39" s="13"/>
      <c r="I39" s="9">
        <f>SUM(J39,K39)</f>
        <v>0</v>
      </c>
      <c r="J39" s="5"/>
      <c r="K39" s="13"/>
      <c r="L39" s="9">
        <f>SUM(M39,N39)</f>
        <v>0</v>
      </c>
      <c r="M39" s="5"/>
      <c r="N39" s="13"/>
      <c r="O39" s="9">
        <f>SUM(C39,F39,I39,L39)</f>
        <v>50</v>
      </c>
    </row>
    <row r="40" spans="1:15" ht="30.75" customHeight="1">
      <c r="A40" s="51" t="s">
        <v>78</v>
      </c>
      <c r="B40" s="51"/>
      <c r="C40" s="18">
        <f>SUM(C4:C39)</f>
        <v>1019.443</v>
      </c>
      <c r="D40" s="19">
        <f aca="true" t="shared" si="5" ref="D40:N40">SUM(D4:D39)</f>
        <v>669.443</v>
      </c>
      <c r="E40" s="19">
        <f t="shared" si="5"/>
        <v>350</v>
      </c>
      <c r="F40" s="18">
        <f t="shared" si="5"/>
        <v>2768.84</v>
      </c>
      <c r="G40" s="19">
        <f t="shared" si="5"/>
        <v>1425.03</v>
      </c>
      <c r="H40" s="19">
        <f t="shared" si="5"/>
        <v>1343.81</v>
      </c>
      <c r="I40" s="18">
        <f t="shared" si="5"/>
        <v>1884</v>
      </c>
      <c r="J40" s="19">
        <f t="shared" si="5"/>
        <v>624</v>
      </c>
      <c r="K40" s="19">
        <f t="shared" si="5"/>
        <v>1260</v>
      </c>
      <c r="L40" s="18">
        <f t="shared" si="5"/>
        <v>2100</v>
      </c>
      <c r="M40" s="19">
        <f t="shared" si="5"/>
        <v>911</v>
      </c>
      <c r="N40" s="19">
        <f t="shared" si="5"/>
        <v>1189</v>
      </c>
      <c r="O40" s="20">
        <f>IF(SUM(C40,F40,I40,L40)=SUM(O4:O39),SUM(O4:O39),"BŁĄD SUMY KRZYŻÓWKI")</f>
        <v>7772.283</v>
      </c>
    </row>
    <row r="41" spans="1:15" ht="12.75">
      <c r="A41" s="7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0"/>
    </row>
    <row r="42" spans="1:15" ht="12.75">
      <c r="A42" s="7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7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7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7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7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7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7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7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7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7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7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7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7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7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7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7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7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7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7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7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7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7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7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7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7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7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7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7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7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7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7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7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7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7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7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7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7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7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7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7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7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7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7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7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7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7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7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7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7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7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7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7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7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7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7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7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7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7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7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7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7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7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7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7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7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7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7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7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7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7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7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7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7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7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7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7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7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7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7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7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7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7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7"/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7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7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7"/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7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7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7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7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7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7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7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7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7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7"/>
      <c r="B137" s="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7"/>
      <c r="B138" s="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7"/>
      <c r="B139" s="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7"/>
      <c r="B140" s="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7"/>
      <c r="B141" s="6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7"/>
      <c r="B142" s="6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7"/>
      <c r="B143" s="6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7"/>
      <c r="B144" s="6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7"/>
      <c r="B145" s="6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7"/>
      <c r="B146" s="6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7"/>
      <c r="B147" s="6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7"/>
      <c r="B148" s="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7"/>
      <c r="B149" s="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7"/>
      <c r="B150" s="6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7"/>
      <c r="B151" s="6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7"/>
      <c r="B152" s="6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7"/>
      <c r="B153" s="6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7"/>
      <c r="B154" s="6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7"/>
      <c r="B155" s="6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7"/>
      <c r="B156" s="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7"/>
      <c r="B157" s="6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7"/>
      <c r="B158" s="6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7"/>
      <c r="B159" s="6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7"/>
      <c r="B160" s="6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7"/>
      <c r="B161" s="6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7"/>
      <c r="B162" s="6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7"/>
      <c r="B163" s="6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7"/>
      <c r="B164" s="6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7"/>
      <c r="B165" s="6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7"/>
      <c r="B166" s="6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7"/>
      <c r="B167" s="6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7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</sheetData>
  <sheetProtection sheet="1" objects="1" scenarios="1" formatCells="0" selectLockedCells="1"/>
  <mergeCells count="46">
    <mergeCell ref="L31:L32"/>
    <mergeCell ref="M31:M32"/>
    <mergeCell ref="N31:N32"/>
    <mergeCell ref="O31:O32"/>
    <mergeCell ref="N23:N24"/>
    <mergeCell ref="O23:O24"/>
    <mergeCell ref="A31:A32"/>
    <mergeCell ref="B31:B32"/>
    <mergeCell ref="C31:C32"/>
    <mergeCell ref="D31:D32"/>
    <mergeCell ref="E31:E32"/>
    <mergeCell ref="I31:I32"/>
    <mergeCell ref="J31:J32"/>
    <mergeCell ref="K31:K32"/>
    <mergeCell ref="J23:J24"/>
    <mergeCell ref="K23:K24"/>
    <mergeCell ref="L23:L24"/>
    <mergeCell ref="M23:M24"/>
    <mergeCell ref="C23:C24"/>
    <mergeCell ref="D23:D24"/>
    <mergeCell ref="E23:E24"/>
    <mergeCell ref="I23:I24"/>
    <mergeCell ref="A35:O35"/>
    <mergeCell ref="A40:B40"/>
    <mergeCell ref="A16:O16"/>
    <mergeCell ref="A21:O21"/>
    <mergeCell ref="A27:O27"/>
    <mergeCell ref="A30:O30"/>
    <mergeCell ref="F24:H24"/>
    <mergeCell ref="F32:H32"/>
    <mergeCell ref="A23:A24"/>
    <mergeCell ref="B23:B24"/>
    <mergeCell ref="F3:H3"/>
    <mergeCell ref="I3:K3"/>
    <mergeCell ref="A5:O5"/>
    <mergeCell ref="A14:O14"/>
    <mergeCell ref="C1:N1"/>
    <mergeCell ref="B1:B4"/>
    <mergeCell ref="A1:A4"/>
    <mergeCell ref="O1:O4"/>
    <mergeCell ref="L3:N3"/>
    <mergeCell ref="F2:H2"/>
    <mergeCell ref="I2:K2"/>
    <mergeCell ref="L2:N2"/>
    <mergeCell ref="C3:E3"/>
    <mergeCell ref="C2:E2"/>
  </mergeCells>
  <conditionalFormatting sqref="C28:C29 F28:F29 I28:I29 L28:L29 O28:O29 C31:C34 F25:F26 I31:I34 L31:L34 O31:O34 C36:C40 F36:F40 I36:I40 L36:L40 O36:O40 D40:E40 G40:H40 J40:K40 M40:N40 D23:D24 I15 C6:C13 C15 F6:F13 F15 I6:I13 L6:L13 O6:O13 O15 L15 C18:C20 F18:F20 I18:I20 L18:L20 O18:O20 O22:O26 L22:L26 I22:I26 C22:C26 F22:F23 F31 F33:F34">
    <cfRule type="cellIs" priority="1" dxfId="0" operator="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scale="77" r:id="rId1"/>
  <headerFooter alignWithMargins="0">
    <oddHeader>&amp;L&amp;"Arial Black,Normalny"Tabela Nr &amp;A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tabColor indexed="11"/>
  </sheetPr>
  <dimension ref="A1:O143"/>
  <sheetViews>
    <sheetView zoomScale="75" zoomScaleNormal="75" workbookViewId="0" topLeftCell="A1">
      <selection activeCell="A14" sqref="A14"/>
    </sheetView>
  </sheetViews>
  <sheetFormatPr defaultColWidth="9.140625" defaultRowHeight="12.75"/>
  <cols>
    <col min="1" max="1" width="3.421875" style="0" customWidth="1"/>
    <col min="2" max="2" width="27.28125" style="0" customWidth="1"/>
    <col min="3" max="14" width="10.7109375" style="0" customWidth="1"/>
    <col min="15" max="15" width="10.8515625" style="0" customWidth="1"/>
  </cols>
  <sheetData>
    <row r="1" spans="1:15" ht="19.5" customHeight="1">
      <c r="A1" s="44" t="s">
        <v>3</v>
      </c>
      <c r="B1" s="43" t="s">
        <v>19</v>
      </c>
      <c r="C1" s="42" t="s">
        <v>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5" t="s">
        <v>25</v>
      </c>
    </row>
    <row r="2" spans="1:15" ht="19.5" customHeight="1">
      <c r="A2" s="44"/>
      <c r="B2" s="43"/>
      <c r="C2" s="48">
        <v>2003</v>
      </c>
      <c r="D2" s="48"/>
      <c r="E2" s="48"/>
      <c r="F2" s="48">
        <v>2004</v>
      </c>
      <c r="G2" s="48"/>
      <c r="H2" s="48"/>
      <c r="I2" s="48">
        <v>2005</v>
      </c>
      <c r="J2" s="48"/>
      <c r="K2" s="48"/>
      <c r="L2" s="48">
        <v>2006</v>
      </c>
      <c r="M2" s="48"/>
      <c r="N2" s="48"/>
      <c r="O2" s="46"/>
    </row>
    <row r="3" spans="1:15" ht="19.5" customHeight="1">
      <c r="A3" s="44"/>
      <c r="B3" s="43"/>
      <c r="C3" s="42" t="s">
        <v>23</v>
      </c>
      <c r="D3" s="42"/>
      <c r="E3" s="42"/>
      <c r="F3" s="42" t="s">
        <v>23</v>
      </c>
      <c r="G3" s="42"/>
      <c r="H3" s="42"/>
      <c r="I3" s="42" t="s">
        <v>23</v>
      </c>
      <c r="J3" s="42"/>
      <c r="K3" s="42"/>
      <c r="L3" s="42" t="s">
        <v>23</v>
      </c>
      <c r="M3" s="42"/>
      <c r="N3" s="42"/>
      <c r="O3" s="46"/>
    </row>
    <row r="4" spans="1:15" ht="37.5" customHeight="1">
      <c r="A4" s="44"/>
      <c r="B4" s="43"/>
      <c r="C4" s="4" t="s">
        <v>20</v>
      </c>
      <c r="D4" s="4" t="s">
        <v>21</v>
      </c>
      <c r="E4" s="4" t="s">
        <v>22</v>
      </c>
      <c r="F4" s="4" t="s">
        <v>20</v>
      </c>
      <c r="G4" s="4" t="s">
        <v>21</v>
      </c>
      <c r="H4" s="4" t="s">
        <v>22</v>
      </c>
      <c r="I4" s="4" t="s">
        <v>20</v>
      </c>
      <c r="J4" s="4" t="s">
        <v>21</v>
      </c>
      <c r="K4" s="4" t="s">
        <v>22</v>
      </c>
      <c r="L4" s="4" t="s">
        <v>20</v>
      </c>
      <c r="M4" s="4" t="s">
        <v>21</v>
      </c>
      <c r="N4" s="4" t="s">
        <v>22</v>
      </c>
      <c r="O4" s="47"/>
    </row>
    <row r="5" spans="1:15" ht="12.75">
      <c r="A5" s="30">
        <v>1</v>
      </c>
      <c r="B5" s="32" t="s">
        <v>87</v>
      </c>
      <c r="C5" s="54">
        <f>SUM(D5,E5)</f>
        <v>475</v>
      </c>
      <c r="D5" s="60">
        <v>105</v>
      </c>
      <c r="E5" s="62">
        <v>370</v>
      </c>
      <c r="F5" s="57" t="s">
        <v>81</v>
      </c>
      <c r="G5" s="58"/>
      <c r="H5" s="59"/>
      <c r="I5" s="54" t="s">
        <v>82</v>
      </c>
      <c r="J5" s="55"/>
      <c r="K5" s="56"/>
      <c r="L5" s="54" t="s">
        <v>83</v>
      </c>
      <c r="M5" s="55"/>
      <c r="N5" s="56"/>
      <c r="O5" s="54">
        <f>SUM(C5,F6,F9,I6,I9,L6)</f>
        <v>12603</v>
      </c>
    </row>
    <row r="6" spans="1:15" ht="18.75" customHeight="1">
      <c r="A6" s="31"/>
      <c r="B6" s="33"/>
      <c r="C6" s="63"/>
      <c r="D6" s="61"/>
      <c r="E6" s="61"/>
      <c r="F6" s="70">
        <f>SUM(G6,H6)</f>
        <v>2538</v>
      </c>
      <c r="G6" s="69">
        <v>1195</v>
      </c>
      <c r="H6" s="21">
        <v>1343</v>
      </c>
      <c r="I6" s="63">
        <f>SUM(J6,K6)</f>
        <v>1790</v>
      </c>
      <c r="J6" s="52">
        <v>700</v>
      </c>
      <c r="K6" s="53">
        <v>1090</v>
      </c>
      <c r="L6" s="63">
        <f>SUM(M6,N6)</f>
        <v>5064</v>
      </c>
      <c r="M6" s="52">
        <v>2030</v>
      </c>
      <c r="N6" s="53">
        <v>3034</v>
      </c>
      <c r="O6" s="63"/>
    </row>
    <row r="7" spans="1:15" ht="51" customHeight="1">
      <c r="A7" s="31"/>
      <c r="B7" s="33"/>
      <c r="C7" s="63"/>
      <c r="D7" s="61"/>
      <c r="E7" s="61"/>
      <c r="F7" s="70"/>
      <c r="G7" s="69"/>
      <c r="H7" s="16" t="s">
        <v>84</v>
      </c>
      <c r="I7" s="63"/>
      <c r="J7" s="52"/>
      <c r="K7" s="53"/>
      <c r="L7" s="63"/>
      <c r="M7" s="52"/>
      <c r="N7" s="53"/>
      <c r="O7" s="63"/>
    </row>
    <row r="8" spans="1:15" ht="18.75" customHeight="1">
      <c r="A8" s="31"/>
      <c r="B8" s="33"/>
      <c r="C8" s="63"/>
      <c r="D8" s="61"/>
      <c r="E8" s="53"/>
      <c r="F8" s="35" t="s">
        <v>82</v>
      </c>
      <c r="G8" s="67"/>
      <c r="H8" s="68"/>
      <c r="I8" s="35" t="s">
        <v>83</v>
      </c>
      <c r="J8" s="67"/>
      <c r="K8" s="68"/>
      <c r="L8" s="63"/>
      <c r="M8" s="52"/>
      <c r="N8" s="53"/>
      <c r="O8" s="63"/>
    </row>
    <row r="9" spans="1:15" ht="20.25" customHeight="1">
      <c r="A9" s="31"/>
      <c r="B9" s="33"/>
      <c r="C9" s="63"/>
      <c r="D9" s="61"/>
      <c r="E9" s="53"/>
      <c r="F9" s="11">
        <f>SUM(G9,H9)</f>
        <v>750</v>
      </c>
      <c r="G9" s="5">
        <v>340</v>
      </c>
      <c r="H9" s="13">
        <v>410</v>
      </c>
      <c r="I9" s="11">
        <f>SUM(J9,K9)</f>
        <v>1986</v>
      </c>
      <c r="J9" s="5">
        <v>686</v>
      </c>
      <c r="K9" s="13">
        <v>1300</v>
      </c>
      <c r="L9" s="63"/>
      <c r="M9" s="52"/>
      <c r="N9" s="53"/>
      <c r="O9" s="63"/>
    </row>
    <row r="10" spans="1:15" ht="24.75" customHeight="1">
      <c r="A10" s="34" t="s">
        <v>27</v>
      </c>
      <c r="B10" s="33" t="s">
        <v>88</v>
      </c>
      <c r="C10" s="63">
        <f>SUM(D10,E10)</f>
        <v>67.5</v>
      </c>
      <c r="D10" s="61">
        <v>67.5</v>
      </c>
      <c r="E10" s="53"/>
      <c r="F10" s="63">
        <f>SUM(G10,H10)</f>
        <v>0</v>
      </c>
      <c r="G10" s="52"/>
      <c r="H10" s="53"/>
      <c r="I10" s="9">
        <f>SUM(J10,K10)</f>
        <v>300</v>
      </c>
      <c r="J10" s="5">
        <v>177</v>
      </c>
      <c r="K10" s="13">
        <v>123</v>
      </c>
      <c r="L10" s="9">
        <f>SUM(M10,N10)</f>
        <v>1000</v>
      </c>
      <c r="M10" s="5">
        <v>344</v>
      </c>
      <c r="N10" s="13">
        <v>656</v>
      </c>
      <c r="O10" s="9">
        <f>SUM(C10,F10,I10,L10)</f>
        <v>1367.5</v>
      </c>
    </row>
    <row r="11" spans="1:15" ht="20.25" customHeight="1">
      <c r="A11" s="34"/>
      <c r="B11" s="33"/>
      <c r="C11" s="63"/>
      <c r="D11" s="61"/>
      <c r="E11" s="53"/>
      <c r="F11" s="63"/>
      <c r="G11" s="52"/>
      <c r="H11" s="53"/>
      <c r="I11" s="64" t="s">
        <v>85</v>
      </c>
      <c r="J11" s="65"/>
      <c r="K11" s="66"/>
      <c r="L11" s="64" t="s">
        <v>86</v>
      </c>
      <c r="M11" s="65"/>
      <c r="N11" s="66"/>
      <c r="O11" s="9">
        <f>SUM(C11,F11,I11,L11)</f>
        <v>0</v>
      </c>
    </row>
    <row r="12" spans="1:15" ht="34.5" customHeight="1">
      <c r="A12" s="7" t="s">
        <v>29</v>
      </c>
      <c r="B12" s="6" t="s">
        <v>89</v>
      </c>
      <c r="C12" s="11">
        <f>SUM(D12,E12)</f>
        <v>313</v>
      </c>
      <c r="D12" s="12">
        <v>313</v>
      </c>
      <c r="E12" s="13"/>
      <c r="F12" s="9">
        <f>SUM(G12,H12)</f>
        <v>90</v>
      </c>
      <c r="G12" s="5">
        <v>90</v>
      </c>
      <c r="H12" s="13"/>
      <c r="I12" s="9">
        <f>SUM(J12,K12)</f>
        <v>400</v>
      </c>
      <c r="J12" s="5">
        <v>154</v>
      </c>
      <c r="K12" s="13">
        <v>246</v>
      </c>
      <c r="L12" s="9">
        <f>SUM(M12,N12)</f>
        <v>120</v>
      </c>
      <c r="M12" s="5">
        <v>46</v>
      </c>
      <c r="N12" s="13">
        <v>74</v>
      </c>
      <c r="O12" s="9">
        <f>SUM(C12,F12,I12,L12)</f>
        <v>923</v>
      </c>
    </row>
    <row r="13" spans="1:15" ht="34.5" customHeight="1">
      <c r="A13" s="7" t="s">
        <v>31</v>
      </c>
      <c r="B13" s="22" t="s">
        <v>90</v>
      </c>
      <c r="C13" s="11">
        <f>SUM(D13,E13)</f>
        <v>0</v>
      </c>
      <c r="D13" s="12"/>
      <c r="E13" s="13"/>
      <c r="F13" s="9">
        <f>SUM(G13,H13)</f>
        <v>0</v>
      </c>
      <c r="G13" s="5"/>
      <c r="H13" s="13"/>
      <c r="I13" s="9">
        <f>SUM(J13,K13)</f>
        <v>0</v>
      </c>
      <c r="J13" s="5"/>
      <c r="K13" s="13"/>
      <c r="L13" s="9">
        <f>SUM(M13,N13)</f>
        <v>600</v>
      </c>
      <c r="M13" s="5">
        <v>231</v>
      </c>
      <c r="N13" s="13">
        <v>369</v>
      </c>
      <c r="O13" s="9">
        <f>SUM(C13,F13,I13,L13)</f>
        <v>600</v>
      </c>
    </row>
    <row r="14" spans="1:15" ht="34.5" customHeight="1">
      <c r="A14" s="7" t="s">
        <v>33</v>
      </c>
      <c r="B14" s="6" t="s">
        <v>91</v>
      </c>
      <c r="C14" s="11">
        <f>SUM(D14,E14)</f>
        <v>0</v>
      </c>
      <c r="D14" s="12"/>
      <c r="E14" s="13"/>
      <c r="F14" s="9">
        <f>SUM(G14,H14)</f>
        <v>0</v>
      </c>
      <c r="G14" s="5"/>
      <c r="H14" s="13"/>
      <c r="I14" s="9">
        <f>SUM(J14,K14)</f>
        <v>0</v>
      </c>
      <c r="J14" s="5"/>
      <c r="K14" s="13"/>
      <c r="L14" s="9">
        <f>SUM(M14,N14)</f>
        <v>400</v>
      </c>
      <c r="M14" s="5">
        <v>154</v>
      </c>
      <c r="N14" s="13">
        <v>246</v>
      </c>
      <c r="O14" s="9">
        <f>SUM(C14,F14,I14,L14)</f>
        <v>400</v>
      </c>
    </row>
    <row r="15" spans="1:15" ht="30.75" customHeight="1">
      <c r="A15" s="51" t="s">
        <v>78</v>
      </c>
      <c r="B15" s="51"/>
      <c r="C15" s="18">
        <f aca="true" t="shared" si="0" ref="C15:N15">SUM(C4:C14)</f>
        <v>855.5</v>
      </c>
      <c r="D15" s="19">
        <f t="shared" si="0"/>
        <v>485.5</v>
      </c>
      <c r="E15" s="19">
        <f t="shared" si="0"/>
        <v>370</v>
      </c>
      <c r="F15" s="18">
        <f t="shared" si="0"/>
        <v>3378</v>
      </c>
      <c r="G15" s="19">
        <f t="shared" si="0"/>
        <v>1625</v>
      </c>
      <c r="H15" s="19">
        <f t="shared" si="0"/>
        <v>1753</v>
      </c>
      <c r="I15" s="18">
        <f t="shared" si="0"/>
        <v>4476</v>
      </c>
      <c r="J15" s="19">
        <f t="shared" si="0"/>
        <v>1717</v>
      </c>
      <c r="K15" s="19">
        <f t="shared" si="0"/>
        <v>2759</v>
      </c>
      <c r="L15" s="18">
        <f t="shared" si="0"/>
        <v>7184</v>
      </c>
      <c r="M15" s="19">
        <f t="shared" si="0"/>
        <v>2805</v>
      </c>
      <c r="N15" s="19">
        <f t="shared" si="0"/>
        <v>4379</v>
      </c>
      <c r="O15" s="20">
        <f>IF(SUM(C15,F15,I15,L15)=SUM(O4:O14),SUM(O4:O14),"BŁĄD SUMY KRZYŻÓWKI")</f>
        <v>15893.5</v>
      </c>
    </row>
    <row r="16" spans="1:15" ht="12.75">
      <c r="A16" s="7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0"/>
    </row>
    <row r="17" spans="1:15" ht="12.75">
      <c r="A17" s="7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7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7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7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7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7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7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7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7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7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7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7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7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7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7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7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7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7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7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7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7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7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7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7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7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7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7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7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7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7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7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7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7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7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7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7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7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7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7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7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7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7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7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7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7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7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7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7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7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7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7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7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7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7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7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7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7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7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7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7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7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7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7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7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7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7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7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7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7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7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7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7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7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7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7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7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7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7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7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7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7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7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7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7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7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7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7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7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7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7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7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7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7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7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7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7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7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7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7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7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7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7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7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7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7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7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7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7"/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7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7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7"/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7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7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7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7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7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7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7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7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7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7"/>
      <c r="B137" s="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7"/>
      <c r="B138" s="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7"/>
      <c r="B139" s="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7"/>
      <c r="B140" s="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7"/>
      <c r="B141" s="6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7"/>
      <c r="B142" s="6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7"/>
      <c r="B143" s="6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</sheetData>
  <sheetProtection sheet="1" objects="1" scenarios="1" formatCells="0" selectLockedCells="1"/>
  <mergeCells count="42">
    <mergeCell ref="L6:L9"/>
    <mergeCell ref="F10:F11"/>
    <mergeCell ref="G10:G11"/>
    <mergeCell ref="H10:H11"/>
    <mergeCell ref="I6:I7"/>
    <mergeCell ref="I8:K8"/>
    <mergeCell ref="G6:G7"/>
    <mergeCell ref="F6:F7"/>
    <mergeCell ref="F8:H8"/>
    <mergeCell ref="A15:B15"/>
    <mergeCell ref="A5:A9"/>
    <mergeCell ref="B5:B9"/>
    <mergeCell ref="C5:C9"/>
    <mergeCell ref="B10:B11"/>
    <mergeCell ref="A10:A11"/>
    <mergeCell ref="C10:C11"/>
    <mergeCell ref="D5:D9"/>
    <mergeCell ref="E5:E9"/>
    <mergeCell ref="O5:O9"/>
    <mergeCell ref="I11:K11"/>
    <mergeCell ref="L11:N11"/>
    <mergeCell ref="D10:D11"/>
    <mergeCell ref="E10:E11"/>
    <mergeCell ref="L5:N5"/>
    <mergeCell ref="N6:N9"/>
    <mergeCell ref="M6:M9"/>
    <mergeCell ref="F3:H3"/>
    <mergeCell ref="I3:K3"/>
    <mergeCell ref="J6:J7"/>
    <mergeCell ref="K6:K7"/>
    <mergeCell ref="I5:K5"/>
    <mergeCell ref="F5:H5"/>
    <mergeCell ref="C1:N1"/>
    <mergeCell ref="B1:B4"/>
    <mergeCell ref="A1:A4"/>
    <mergeCell ref="O1:O4"/>
    <mergeCell ref="L3:N3"/>
    <mergeCell ref="F2:H2"/>
    <mergeCell ref="I2:K2"/>
    <mergeCell ref="L2:N2"/>
    <mergeCell ref="C3:E3"/>
    <mergeCell ref="C2:E2"/>
  </mergeCells>
  <conditionalFormatting sqref="M15:N15 D15:E15 G15:H15 J15:K15 F6 C10:C15 L10:L15 I9:I15 O5:O15 C5 I5 L5:L6 F9:F10 F12:F15">
    <cfRule type="cellIs" priority="1" dxfId="0" operator="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scale="77" r:id="rId1"/>
  <headerFooter alignWithMargins="0">
    <oddHeader>&amp;L&amp;"Arial Black,Normalny"Tabela Nr &amp;A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indexed="11"/>
  </sheetPr>
  <dimension ref="A1:O140"/>
  <sheetViews>
    <sheetView tabSelected="1" zoomScale="75" zoomScaleNormal="75" workbookViewId="0" topLeftCell="A2">
      <selection activeCell="E28" sqref="E28"/>
    </sheetView>
  </sheetViews>
  <sheetFormatPr defaultColWidth="9.140625" defaultRowHeight="12.75"/>
  <cols>
    <col min="1" max="1" width="3.421875" style="0" customWidth="1"/>
    <col min="2" max="2" width="27.28125" style="0" customWidth="1"/>
    <col min="3" max="14" width="10.7109375" style="0" customWidth="1"/>
    <col min="15" max="15" width="10.8515625" style="0" customWidth="1"/>
  </cols>
  <sheetData>
    <row r="1" spans="1:15" ht="19.5" customHeight="1">
      <c r="A1" s="44" t="s">
        <v>3</v>
      </c>
      <c r="B1" s="43" t="s">
        <v>19</v>
      </c>
      <c r="C1" s="42" t="s">
        <v>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5" t="s">
        <v>25</v>
      </c>
    </row>
    <row r="2" spans="1:15" ht="19.5" customHeight="1">
      <c r="A2" s="44"/>
      <c r="B2" s="43"/>
      <c r="C2" s="48">
        <v>2003</v>
      </c>
      <c r="D2" s="48"/>
      <c r="E2" s="48"/>
      <c r="F2" s="48">
        <v>2004</v>
      </c>
      <c r="G2" s="48"/>
      <c r="H2" s="48"/>
      <c r="I2" s="48">
        <v>2005</v>
      </c>
      <c r="J2" s="48"/>
      <c r="K2" s="48"/>
      <c r="L2" s="48">
        <v>2006</v>
      </c>
      <c r="M2" s="48"/>
      <c r="N2" s="48"/>
      <c r="O2" s="46"/>
    </row>
    <row r="3" spans="1:15" ht="19.5" customHeight="1">
      <c r="A3" s="44"/>
      <c r="B3" s="43"/>
      <c r="C3" s="42" t="s">
        <v>23</v>
      </c>
      <c r="D3" s="42"/>
      <c r="E3" s="42"/>
      <c r="F3" s="42" t="s">
        <v>23</v>
      </c>
      <c r="G3" s="42"/>
      <c r="H3" s="42"/>
      <c r="I3" s="42" t="s">
        <v>23</v>
      </c>
      <c r="J3" s="42"/>
      <c r="K3" s="42"/>
      <c r="L3" s="42" t="s">
        <v>23</v>
      </c>
      <c r="M3" s="42"/>
      <c r="N3" s="42"/>
      <c r="O3" s="46"/>
    </row>
    <row r="4" spans="1:15" ht="37.5" customHeight="1">
      <c r="A4" s="44"/>
      <c r="B4" s="43"/>
      <c r="C4" s="4" t="s">
        <v>20</v>
      </c>
      <c r="D4" s="4" t="s">
        <v>21</v>
      </c>
      <c r="E4" s="4" t="s">
        <v>22</v>
      </c>
      <c r="F4" s="4" t="s">
        <v>20</v>
      </c>
      <c r="G4" s="4" t="s">
        <v>21</v>
      </c>
      <c r="H4" s="4" t="s">
        <v>22</v>
      </c>
      <c r="I4" s="4" t="s">
        <v>20</v>
      </c>
      <c r="J4" s="4" t="s">
        <v>21</v>
      </c>
      <c r="K4" s="4" t="s">
        <v>22</v>
      </c>
      <c r="L4" s="4" t="s">
        <v>20</v>
      </c>
      <c r="M4" s="4" t="s">
        <v>21</v>
      </c>
      <c r="N4" s="4" t="s">
        <v>22</v>
      </c>
      <c r="O4" s="47"/>
    </row>
    <row r="5" spans="1:15" ht="45" customHeight="1">
      <c r="A5" s="7">
        <v>1</v>
      </c>
      <c r="B5" s="6" t="s">
        <v>92</v>
      </c>
      <c r="C5" s="11">
        <f aca="true" t="shared" si="0" ref="C5:C11">SUM(D5,E5)</f>
        <v>1202</v>
      </c>
      <c r="D5" s="12">
        <v>1202</v>
      </c>
      <c r="E5" s="13"/>
      <c r="F5" s="9">
        <f aca="true" t="shared" si="1" ref="F5:F11">SUM(G5,H5)</f>
        <v>0</v>
      </c>
      <c r="G5" s="5"/>
      <c r="H5" s="13"/>
      <c r="I5" s="9">
        <f aca="true" t="shared" si="2" ref="I5:I11">SUM(J5,K5)</f>
        <v>0</v>
      </c>
      <c r="J5" s="5"/>
      <c r="K5" s="13"/>
      <c r="L5" s="9">
        <f aca="true" t="shared" si="3" ref="L5:L11">SUM(M5,N5)</f>
        <v>0</v>
      </c>
      <c r="M5" s="5"/>
      <c r="N5" s="13"/>
      <c r="O5" s="9">
        <f aca="true" t="shared" si="4" ref="O5:O11">SUM(C5,F5,I5,L5)</f>
        <v>1202</v>
      </c>
    </row>
    <row r="6" spans="1:15" ht="29.25" customHeight="1">
      <c r="A6" s="7" t="s">
        <v>27</v>
      </c>
      <c r="B6" s="6" t="s">
        <v>110</v>
      </c>
      <c r="C6" s="11">
        <f t="shared" si="0"/>
        <v>0</v>
      </c>
      <c r="D6" s="12"/>
      <c r="E6" s="13"/>
      <c r="F6" s="9">
        <f t="shared" si="1"/>
        <v>670</v>
      </c>
      <c r="G6" s="5">
        <v>335</v>
      </c>
      <c r="H6" s="13">
        <v>335</v>
      </c>
      <c r="I6" s="9">
        <f t="shared" si="2"/>
        <v>0</v>
      </c>
      <c r="J6" s="5"/>
      <c r="K6" s="13"/>
      <c r="L6" s="9">
        <f t="shared" si="3"/>
        <v>0</v>
      </c>
      <c r="M6" s="5"/>
      <c r="N6" s="13"/>
      <c r="O6" s="9">
        <f t="shared" si="4"/>
        <v>670</v>
      </c>
    </row>
    <row r="7" spans="1:15" ht="36" customHeight="1">
      <c r="A7" s="7" t="s">
        <v>29</v>
      </c>
      <c r="B7" s="6" t="s">
        <v>93</v>
      </c>
      <c r="C7" s="11">
        <f t="shared" si="0"/>
        <v>0</v>
      </c>
      <c r="D7" s="12"/>
      <c r="E7" s="13"/>
      <c r="F7" s="9">
        <f t="shared" si="1"/>
        <v>0</v>
      </c>
      <c r="G7" s="5"/>
      <c r="H7" s="13"/>
      <c r="I7" s="9">
        <f t="shared" si="2"/>
        <v>0</v>
      </c>
      <c r="J7" s="5"/>
      <c r="K7" s="13"/>
      <c r="L7" s="9">
        <f t="shared" si="3"/>
        <v>1000</v>
      </c>
      <c r="M7" s="5">
        <v>508</v>
      </c>
      <c r="N7" s="13">
        <v>492</v>
      </c>
      <c r="O7" s="9">
        <f t="shared" si="4"/>
        <v>1000</v>
      </c>
    </row>
    <row r="8" spans="1:15" ht="36.75" customHeight="1">
      <c r="A8" s="7" t="s">
        <v>31</v>
      </c>
      <c r="B8" s="6" t="s">
        <v>94</v>
      </c>
      <c r="C8" s="11">
        <f t="shared" si="0"/>
        <v>144</v>
      </c>
      <c r="D8" s="12">
        <v>144</v>
      </c>
      <c r="E8" s="13"/>
      <c r="F8" s="9">
        <f t="shared" si="1"/>
        <v>0</v>
      </c>
      <c r="G8" s="5"/>
      <c r="H8" s="13"/>
      <c r="I8" s="9">
        <f t="shared" si="2"/>
        <v>160</v>
      </c>
      <c r="J8" s="5">
        <v>62</v>
      </c>
      <c r="K8" s="13">
        <v>98</v>
      </c>
      <c r="L8" s="9">
        <f t="shared" si="3"/>
        <v>0</v>
      </c>
      <c r="M8" s="5"/>
      <c r="N8" s="13"/>
      <c r="O8" s="9">
        <f t="shared" si="4"/>
        <v>304</v>
      </c>
    </row>
    <row r="9" spans="1:15" ht="36" customHeight="1">
      <c r="A9" s="7" t="s">
        <v>33</v>
      </c>
      <c r="B9" s="6" t="s">
        <v>95</v>
      </c>
      <c r="C9" s="11">
        <f t="shared" si="0"/>
        <v>139</v>
      </c>
      <c r="D9" s="12">
        <v>139</v>
      </c>
      <c r="E9" s="13"/>
      <c r="F9" s="9">
        <f t="shared" si="1"/>
        <v>200</v>
      </c>
      <c r="G9" s="5">
        <v>77</v>
      </c>
      <c r="H9" s="13">
        <v>123</v>
      </c>
      <c r="I9" s="9">
        <f t="shared" si="2"/>
        <v>0</v>
      </c>
      <c r="J9" s="5"/>
      <c r="K9" s="13"/>
      <c r="L9" s="9">
        <f t="shared" si="3"/>
        <v>0</v>
      </c>
      <c r="M9" s="5"/>
      <c r="N9" s="13"/>
      <c r="O9" s="9">
        <f t="shared" si="4"/>
        <v>339</v>
      </c>
    </row>
    <row r="10" spans="1:15" ht="32.25" customHeight="1">
      <c r="A10" s="7" t="s">
        <v>35</v>
      </c>
      <c r="B10" s="6" t="s">
        <v>96</v>
      </c>
      <c r="C10" s="11">
        <f t="shared" si="0"/>
        <v>0</v>
      </c>
      <c r="D10" s="12"/>
      <c r="E10" s="13"/>
      <c r="F10" s="9">
        <f t="shared" si="1"/>
        <v>120</v>
      </c>
      <c r="G10" s="5">
        <v>46</v>
      </c>
      <c r="H10" s="13">
        <v>74</v>
      </c>
      <c r="I10" s="9">
        <f t="shared" si="2"/>
        <v>0</v>
      </c>
      <c r="J10" s="5"/>
      <c r="K10" s="13"/>
      <c r="L10" s="9">
        <f t="shared" si="3"/>
        <v>200</v>
      </c>
      <c r="M10" s="5">
        <v>77</v>
      </c>
      <c r="N10" s="13">
        <v>123</v>
      </c>
      <c r="O10" s="9">
        <f t="shared" si="4"/>
        <v>320</v>
      </c>
    </row>
    <row r="11" spans="1:15" ht="30.75" customHeight="1">
      <c r="A11" s="7" t="s">
        <v>37</v>
      </c>
      <c r="B11" s="6" t="s">
        <v>97</v>
      </c>
      <c r="C11" s="11">
        <f t="shared" si="0"/>
        <v>0</v>
      </c>
      <c r="D11" s="12"/>
      <c r="E11" s="13"/>
      <c r="F11" s="9">
        <f t="shared" si="1"/>
        <v>0</v>
      </c>
      <c r="G11" s="5"/>
      <c r="H11" s="13"/>
      <c r="I11" s="9">
        <f t="shared" si="2"/>
        <v>2800</v>
      </c>
      <c r="J11" s="5">
        <v>1079</v>
      </c>
      <c r="K11" s="13">
        <v>1721</v>
      </c>
      <c r="L11" s="9">
        <f t="shared" si="3"/>
        <v>0</v>
      </c>
      <c r="M11" s="5"/>
      <c r="N11" s="13"/>
      <c r="O11" s="9">
        <f t="shared" si="4"/>
        <v>2800</v>
      </c>
    </row>
    <row r="12" spans="1:15" ht="30.75" customHeight="1">
      <c r="A12" s="51" t="s">
        <v>78</v>
      </c>
      <c r="B12" s="51"/>
      <c r="C12" s="18">
        <f aca="true" t="shared" si="5" ref="C12:N12">SUM(C4:C11)</f>
        <v>1485</v>
      </c>
      <c r="D12" s="19">
        <f t="shared" si="5"/>
        <v>1485</v>
      </c>
      <c r="E12" s="19">
        <f t="shared" si="5"/>
        <v>0</v>
      </c>
      <c r="F12" s="18">
        <f t="shared" si="5"/>
        <v>990</v>
      </c>
      <c r="G12" s="19">
        <f t="shared" si="5"/>
        <v>458</v>
      </c>
      <c r="H12" s="19">
        <f t="shared" si="5"/>
        <v>532</v>
      </c>
      <c r="I12" s="18">
        <f t="shared" si="5"/>
        <v>2960</v>
      </c>
      <c r="J12" s="19">
        <f t="shared" si="5"/>
        <v>1141</v>
      </c>
      <c r="K12" s="19">
        <f t="shared" si="5"/>
        <v>1819</v>
      </c>
      <c r="L12" s="18">
        <f t="shared" si="5"/>
        <v>1200</v>
      </c>
      <c r="M12" s="19">
        <f t="shared" si="5"/>
        <v>585</v>
      </c>
      <c r="N12" s="19">
        <f t="shared" si="5"/>
        <v>615</v>
      </c>
      <c r="O12" s="20">
        <f>IF(SUM(C12,F12,I12,L12)=SUM(O4:O11),SUM(O4:O11),"BŁĄD SUMY KRZYŻÓWKI")</f>
        <v>6635</v>
      </c>
    </row>
    <row r="13" spans="1:15" ht="12.75">
      <c r="A13" s="7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0"/>
    </row>
    <row r="14" spans="1:15" ht="12.75">
      <c r="A14" s="7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7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7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7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7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7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7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7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7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7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7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7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7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7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7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7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7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7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7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7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7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7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7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7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7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7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7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7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7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7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7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7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7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7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7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7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7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7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7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7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7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7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7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7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7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7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7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7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7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7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7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7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7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7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7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7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7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7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7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7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7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7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7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7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7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7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7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7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7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7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7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7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7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7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7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7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7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7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7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7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7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7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7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7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7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7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7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7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7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7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7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7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7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7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7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7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7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7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7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7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7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7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7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7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7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7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7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7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7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7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7"/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7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7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7"/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7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7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7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7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7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7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7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7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7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7"/>
      <c r="B137" s="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7"/>
      <c r="B138" s="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7"/>
      <c r="B139" s="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7"/>
      <c r="B140" s="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</sheetData>
  <sheetProtection sheet="1" objects="1" scenarios="1" formatCells="0" selectLockedCells="1"/>
  <mergeCells count="13">
    <mergeCell ref="O1:O4"/>
    <mergeCell ref="L3:N3"/>
    <mergeCell ref="F2:H2"/>
    <mergeCell ref="I2:K2"/>
    <mergeCell ref="L2:N2"/>
    <mergeCell ref="F3:H3"/>
    <mergeCell ref="I3:K3"/>
    <mergeCell ref="C1:N1"/>
    <mergeCell ref="B1:B4"/>
    <mergeCell ref="A12:B12"/>
    <mergeCell ref="A1:A4"/>
    <mergeCell ref="C3:E3"/>
    <mergeCell ref="C2:E2"/>
  </mergeCells>
  <conditionalFormatting sqref="D12:E12 G12:H12 J12:K12 M12:N12 C5:C12 F5:F12 I5:I12 L5:L12 O5:O12">
    <cfRule type="cellIs" priority="1" dxfId="0" operator="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scale="77" r:id="rId1"/>
  <headerFooter alignWithMargins="0">
    <oddHeader>&amp;L&amp;"Arial Black,Normalny"Tabela Nr &amp;A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indexed="11"/>
  </sheetPr>
  <dimension ref="A1:O139"/>
  <sheetViews>
    <sheetView zoomScale="75" zoomScaleNormal="75" workbookViewId="0" topLeftCell="A1">
      <selection activeCell="C24" sqref="C24"/>
    </sheetView>
  </sheetViews>
  <sheetFormatPr defaultColWidth="9.140625" defaultRowHeight="12.75"/>
  <cols>
    <col min="1" max="1" width="3.421875" style="0" customWidth="1"/>
    <col min="2" max="2" width="27.28125" style="0" customWidth="1"/>
    <col min="3" max="14" width="10.7109375" style="0" customWidth="1"/>
    <col min="15" max="15" width="10.8515625" style="0" customWidth="1"/>
  </cols>
  <sheetData>
    <row r="1" spans="1:15" ht="19.5" customHeight="1">
      <c r="A1" s="44" t="s">
        <v>3</v>
      </c>
      <c r="B1" s="43" t="s">
        <v>19</v>
      </c>
      <c r="C1" s="42" t="s">
        <v>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5" t="s">
        <v>25</v>
      </c>
    </row>
    <row r="2" spans="1:15" ht="19.5" customHeight="1">
      <c r="A2" s="44"/>
      <c r="B2" s="43"/>
      <c r="C2" s="48">
        <v>2003</v>
      </c>
      <c r="D2" s="48"/>
      <c r="E2" s="48"/>
      <c r="F2" s="48">
        <v>2004</v>
      </c>
      <c r="G2" s="48"/>
      <c r="H2" s="48"/>
      <c r="I2" s="48">
        <v>2005</v>
      </c>
      <c r="J2" s="48"/>
      <c r="K2" s="48"/>
      <c r="L2" s="48">
        <v>2006</v>
      </c>
      <c r="M2" s="48"/>
      <c r="N2" s="48"/>
      <c r="O2" s="46"/>
    </row>
    <row r="3" spans="1:15" ht="19.5" customHeight="1">
      <c r="A3" s="44"/>
      <c r="B3" s="43"/>
      <c r="C3" s="42" t="s">
        <v>23</v>
      </c>
      <c r="D3" s="42"/>
      <c r="E3" s="42"/>
      <c r="F3" s="42" t="s">
        <v>23</v>
      </c>
      <c r="G3" s="42"/>
      <c r="H3" s="42"/>
      <c r="I3" s="42" t="s">
        <v>23</v>
      </c>
      <c r="J3" s="42"/>
      <c r="K3" s="42"/>
      <c r="L3" s="42" t="s">
        <v>23</v>
      </c>
      <c r="M3" s="42"/>
      <c r="N3" s="42"/>
      <c r="O3" s="46"/>
    </row>
    <row r="4" spans="1:15" ht="37.5" customHeight="1">
      <c r="A4" s="44"/>
      <c r="B4" s="43"/>
      <c r="C4" s="4" t="s">
        <v>20</v>
      </c>
      <c r="D4" s="4" t="s">
        <v>21</v>
      </c>
      <c r="E4" s="4" t="s">
        <v>22</v>
      </c>
      <c r="F4" s="4" t="s">
        <v>20</v>
      </c>
      <c r="G4" s="4" t="s">
        <v>21</v>
      </c>
      <c r="H4" s="4" t="s">
        <v>22</v>
      </c>
      <c r="I4" s="4" t="s">
        <v>20</v>
      </c>
      <c r="J4" s="4" t="s">
        <v>21</v>
      </c>
      <c r="K4" s="4" t="s">
        <v>22</v>
      </c>
      <c r="L4" s="4" t="s">
        <v>20</v>
      </c>
      <c r="M4" s="4" t="s">
        <v>21</v>
      </c>
      <c r="N4" s="4" t="s">
        <v>22</v>
      </c>
      <c r="O4" s="47"/>
    </row>
    <row r="5" spans="1:15" ht="40.5" customHeight="1">
      <c r="A5" s="7">
        <v>1</v>
      </c>
      <c r="B5" s="6" t="s">
        <v>98</v>
      </c>
      <c r="C5" s="11">
        <f aca="true" t="shared" si="0" ref="C5:C10">SUM(D5,E5)</f>
        <v>10</v>
      </c>
      <c r="D5" s="12">
        <v>10</v>
      </c>
      <c r="E5" s="13"/>
      <c r="F5" s="9">
        <f aca="true" t="shared" si="1" ref="F5:F10">SUM(G5,H5)</f>
        <v>15</v>
      </c>
      <c r="G5" s="5">
        <v>15</v>
      </c>
      <c r="H5" s="13"/>
      <c r="I5" s="9">
        <f aca="true" t="shared" si="2" ref="I5:I10">SUM(J5,K5)</f>
        <v>0</v>
      </c>
      <c r="J5" s="5"/>
      <c r="K5" s="13"/>
      <c r="L5" s="9">
        <f aca="true" t="shared" si="3" ref="L5:L10">SUM(M5,N5)</f>
        <v>0</v>
      </c>
      <c r="M5" s="5"/>
      <c r="N5" s="13"/>
      <c r="O5" s="9">
        <f aca="true" t="shared" si="4" ref="O5:O10">SUM(C5,F5,I5,L5)</f>
        <v>25</v>
      </c>
    </row>
    <row r="6" spans="1:15" ht="58.5" customHeight="1">
      <c r="A6" s="7" t="s">
        <v>27</v>
      </c>
      <c r="B6" s="6" t="s">
        <v>99</v>
      </c>
      <c r="C6" s="11">
        <f t="shared" si="0"/>
        <v>345</v>
      </c>
      <c r="D6" s="12">
        <v>345</v>
      </c>
      <c r="E6" s="13"/>
      <c r="F6" s="9">
        <f t="shared" si="1"/>
        <v>50</v>
      </c>
      <c r="G6" s="5">
        <v>50</v>
      </c>
      <c r="H6" s="13"/>
      <c r="I6" s="9">
        <f t="shared" si="2"/>
        <v>0</v>
      </c>
      <c r="J6" s="5"/>
      <c r="K6" s="13"/>
      <c r="L6" s="9">
        <f t="shared" si="3"/>
        <v>0</v>
      </c>
      <c r="M6" s="5"/>
      <c r="N6" s="13"/>
      <c r="O6" s="9">
        <f t="shared" si="4"/>
        <v>395</v>
      </c>
    </row>
    <row r="7" spans="1:15" ht="54.75" customHeight="1">
      <c r="A7" s="7" t="s">
        <v>29</v>
      </c>
      <c r="B7" s="6" t="s">
        <v>100</v>
      </c>
      <c r="C7" s="11">
        <f t="shared" si="0"/>
        <v>449.5</v>
      </c>
      <c r="D7" s="12">
        <v>449.5</v>
      </c>
      <c r="E7" s="13"/>
      <c r="F7" s="9">
        <f t="shared" si="1"/>
        <v>109</v>
      </c>
      <c r="G7" s="5">
        <v>63</v>
      </c>
      <c r="H7" s="13">
        <v>46</v>
      </c>
      <c r="I7" s="9">
        <f t="shared" si="2"/>
        <v>0</v>
      </c>
      <c r="J7" s="5"/>
      <c r="K7" s="13"/>
      <c r="L7" s="9">
        <f t="shared" si="3"/>
        <v>0</v>
      </c>
      <c r="M7" s="5"/>
      <c r="N7" s="13"/>
      <c r="O7" s="9">
        <f t="shared" si="4"/>
        <v>558.5</v>
      </c>
    </row>
    <row r="8" spans="1:15" ht="48" customHeight="1">
      <c r="A8" s="7" t="s">
        <v>31</v>
      </c>
      <c r="B8" s="6" t="s">
        <v>101</v>
      </c>
      <c r="C8" s="11">
        <f t="shared" si="0"/>
        <v>0</v>
      </c>
      <c r="D8" s="12"/>
      <c r="E8" s="13"/>
      <c r="F8" s="9">
        <f t="shared" si="1"/>
        <v>55</v>
      </c>
      <c r="G8" s="5">
        <v>55</v>
      </c>
      <c r="H8" s="13"/>
      <c r="I8" s="9">
        <f t="shared" si="2"/>
        <v>0</v>
      </c>
      <c r="J8" s="5"/>
      <c r="K8" s="13"/>
      <c r="L8" s="9">
        <f t="shared" si="3"/>
        <v>0</v>
      </c>
      <c r="M8" s="5"/>
      <c r="N8" s="13"/>
      <c r="O8" s="9">
        <f t="shared" si="4"/>
        <v>55</v>
      </c>
    </row>
    <row r="9" spans="1:15" ht="47.25" customHeight="1">
      <c r="A9" s="7" t="s">
        <v>33</v>
      </c>
      <c r="B9" s="6" t="s">
        <v>102</v>
      </c>
      <c r="C9" s="11">
        <f t="shared" si="0"/>
        <v>0</v>
      </c>
      <c r="D9" s="12"/>
      <c r="E9" s="13"/>
      <c r="F9" s="9">
        <f t="shared" si="1"/>
        <v>150</v>
      </c>
      <c r="G9" s="5">
        <v>60</v>
      </c>
      <c r="H9" s="13">
        <v>90</v>
      </c>
      <c r="I9" s="9">
        <f t="shared" si="2"/>
        <v>0</v>
      </c>
      <c r="J9" s="5"/>
      <c r="K9" s="13"/>
      <c r="L9" s="9">
        <f t="shared" si="3"/>
        <v>0</v>
      </c>
      <c r="M9" s="5"/>
      <c r="N9" s="13"/>
      <c r="O9" s="9">
        <f t="shared" si="4"/>
        <v>150</v>
      </c>
    </row>
    <row r="10" spans="1:15" ht="27.75" customHeight="1">
      <c r="A10" s="7" t="s">
        <v>35</v>
      </c>
      <c r="B10" s="6" t="s">
        <v>103</v>
      </c>
      <c r="C10" s="11">
        <f t="shared" si="0"/>
        <v>0</v>
      </c>
      <c r="D10" s="12"/>
      <c r="E10" s="13"/>
      <c r="F10" s="9">
        <f t="shared" si="1"/>
        <v>95</v>
      </c>
      <c r="G10" s="5">
        <v>95</v>
      </c>
      <c r="H10" s="13"/>
      <c r="I10" s="9">
        <f t="shared" si="2"/>
        <v>125</v>
      </c>
      <c r="J10" s="5">
        <v>100</v>
      </c>
      <c r="K10" s="13">
        <v>25</v>
      </c>
      <c r="L10" s="9">
        <f t="shared" si="3"/>
        <v>0</v>
      </c>
      <c r="M10" s="5"/>
      <c r="N10" s="13"/>
      <c r="O10" s="9">
        <f t="shared" si="4"/>
        <v>220</v>
      </c>
    </row>
    <row r="11" spans="1:15" ht="30.75" customHeight="1">
      <c r="A11" s="51" t="s">
        <v>78</v>
      </c>
      <c r="B11" s="51"/>
      <c r="C11" s="18">
        <f aca="true" t="shared" si="5" ref="C11:N11">SUM(C4:C10)</f>
        <v>804.5</v>
      </c>
      <c r="D11" s="19">
        <f t="shared" si="5"/>
        <v>804.5</v>
      </c>
      <c r="E11" s="19">
        <f t="shared" si="5"/>
        <v>0</v>
      </c>
      <c r="F11" s="18">
        <f t="shared" si="5"/>
        <v>474</v>
      </c>
      <c r="G11" s="19">
        <f t="shared" si="5"/>
        <v>338</v>
      </c>
      <c r="H11" s="19">
        <f t="shared" si="5"/>
        <v>136</v>
      </c>
      <c r="I11" s="18">
        <f t="shared" si="5"/>
        <v>125</v>
      </c>
      <c r="J11" s="19">
        <f t="shared" si="5"/>
        <v>100</v>
      </c>
      <c r="K11" s="19">
        <f t="shared" si="5"/>
        <v>25</v>
      </c>
      <c r="L11" s="18">
        <f t="shared" si="5"/>
        <v>0</v>
      </c>
      <c r="M11" s="19">
        <f t="shared" si="5"/>
        <v>0</v>
      </c>
      <c r="N11" s="19">
        <f t="shared" si="5"/>
        <v>0</v>
      </c>
      <c r="O11" s="20">
        <f>IF(SUM(C11,F11,I11,L11)=SUM(O4:O10),SUM(O4:O10),"BŁĄD SUMY KRZYŻÓWKI")</f>
        <v>1403.5</v>
      </c>
    </row>
    <row r="12" spans="1:15" ht="12.75">
      <c r="A12" s="7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0"/>
    </row>
    <row r="13" spans="1:15" ht="12.75">
      <c r="A13" s="7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7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7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7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7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7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7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7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7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7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7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7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7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7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7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7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7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7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7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7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7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7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7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7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7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7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7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7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7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7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7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7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7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7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7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7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7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7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7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7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7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7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7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7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7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7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7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7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7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7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7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7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7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7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7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7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7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7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7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7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7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7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7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7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7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7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7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7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7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7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7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7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7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7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7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7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7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7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7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7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7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7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7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7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7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7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7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7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7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7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7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7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7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7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7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7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7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7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7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7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7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7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7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7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7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7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7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7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7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7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7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7"/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7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7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7"/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7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7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7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7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7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7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7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7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7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7"/>
      <c r="B137" s="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7"/>
      <c r="B138" s="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7"/>
      <c r="B139" s="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</sheetData>
  <sheetProtection sheet="1" objects="1" scenarios="1" formatCells="0" selectLockedCells="1"/>
  <mergeCells count="13">
    <mergeCell ref="O1:O4"/>
    <mergeCell ref="L3:N3"/>
    <mergeCell ref="F2:H2"/>
    <mergeCell ref="I2:K2"/>
    <mergeCell ref="L2:N2"/>
    <mergeCell ref="F3:H3"/>
    <mergeCell ref="I3:K3"/>
    <mergeCell ref="A11:B11"/>
    <mergeCell ref="C1:N1"/>
    <mergeCell ref="B1:B4"/>
    <mergeCell ref="A1:A4"/>
    <mergeCell ref="C3:E3"/>
    <mergeCell ref="C2:E2"/>
  </mergeCells>
  <conditionalFormatting sqref="D11:E11 G11:H11 J11:K11 M11:N11 C5:C11 F5:F11 I5:I11 L5:L11 O5:O11">
    <cfRule type="cellIs" priority="1" dxfId="0" operator="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scale="77" r:id="rId1"/>
  <headerFooter alignWithMargins="0">
    <oddHeader>&amp;L&amp;"Arial Black,Normalny"Tabela Nr &amp;A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>
    <tabColor indexed="11"/>
  </sheetPr>
  <dimension ref="A1:O136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3.421875" style="0" customWidth="1"/>
    <col min="2" max="2" width="27.28125" style="0" customWidth="1"/>
    <col min="3" max="14" width="10.7109375" style="0" customWidth="1"/>
    <col min="15" max="15" width="10.8515625" style="0" customWidth="1"/>
  </cols>
  <sheetData>
    <row r="1" spans="1:15" ht="19.5" customHeight="1">
      <c r="A1" s="44" t="s">
        <v>3</v>
      </c>
      <c r="B1" s="43" t="s">
        <v>19</v>
      </c>
      <c r="C1" s="42" t="s">
        <v>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5" t="s">
        <v>25</v>
      </c>
    </row>
    <row r="2" spans="1:15" ht="19.5" customHeight="1">
      <c r="A2" s="44"/>
      <c r="B2" s="43"/>
      <c r="C2" s="48">
        <v>2003</v>
      </c>
      <c r="D2" s="48"/>
      <c r="E2" s="48"/>
      <c r="F2" s="48">
        <v>2004</v>
      </c>
      <c r="G2" s="48"/>
      <c r="H2" s="48"/>
      <c r="I2" s="48">
        <v>2005</v>
      </c>
      <c r="J2" s="48"/>
      <c r="K2" s="48"/>
      <c r="L2" s="48">
        <v>2006</v>
      </c>
      <c r="M2" s="48"/>
      <c r="N2" s="48"/>
      <c r="O2" s="46"/>
    </row>
    <row r="3" spans="1:15" ht="19.5" customHeight="1">
      <c r="A3" s="44"/>
      <c r="B3" s="43"/>
      <c r="C3" s="42" t="s">
        <v>23</v>
      </c>
      <c r="D3" s="42"/>
      <c r="E3" s="42"/>
      <c r="F3" s="42" t="s">
        <v>23</v>
      </c>
      <c r="G3" s="42"/>
      <c r="H3" s="42"/>
      <c r="I3" s="42" t="s">
        <v>23</v>
      </c>
      <c r="J3" s="42"/>
      <c r="K3" s="42"/>
      <c r="L3" s="42" t="s">
        <v>23</v>
      </c>
      <c r="M3" s="42"/>
      <c r="N3" s="42"/>
      <c r="O3" s="46"/>
    </row>
    <row r="4" spans="1:15" ht="37.5" customHeight="1">
      <c r="A4" s="44"/>
      <c r="B4" s="43"/>
      <c r="C4" s="4" t="s">
        <v>20</v>
      </c>
      <c r="D4" s="4" t="s">
        <v>21</v>
      </c>
      <c r="E4" s="4" t="s">
        <v>22</v>
      </c>
      <c r="F4" s="4" t="s">
        <v>20</v>
      </c>
      <c r="G4" s="4" t="s">
        <v>21</v>
      </c>
      <c r="H4" s="4" t="s">
        <v>22</v>
      </c>
      <c r="I4" s="4" t="s">
        <v>20</v>
      </c>
      <c r="J4" s="4" t="s">
        <v>21</v>
      </c>
      <c r="K4" s="4" t="s">
        <v>22</v>
      </c>
      <c r="L4" s="4" t="s">
        <v>20</v>
      </c>
      <c r="M4" s="4" t="s">
        <v>21</v>
      </c>
      <c r="N4" s="4" t="s">
        <v>22</v>
      </c>
      <c r="O4" s="47"/>
    </row>
    <row r="5" spans="1:15" ht="61.5" customHeight="1">
      <c r="A5" s="7" t="s">
        <v>104</v>
      </c>
      <c r="B5" s="6" t="s">
        <v>105</v>
      </c>
      <c r="C5" s="11">
        <f>SUM(D5,E5)</f>
        <v>0</v>
      </c>
      <c r="D5" s="12"/>
      <c r="E5" s="13"/>
      <c r="F5" s="9">
        <f>SUM(G5,H5)</f>
        <v>0</v>
      </c>
      <c r="G5" s="5"/>
      <c r="H5" s="13"/>
      <c r="I5" s="9">
        <f>SUM(J5,K5)</f>
        <v>250</v>
      </c>
      <c r="J5" s="5">
        <v>250</v>
      </c>
      <c r="K5" s="13"/>
      <c r="L5" s="9">
        <f>SUM(M5,N5)</f>
        <v>2350</v>
      </c>
      <c r="M5" s="5">
        <v>1050</v>
      </c>
      <c r="N5" s="13">
        <v>1300</v>
      </c>
      <c r="O5" s="9">
        <f>SUM(C5,F5,I5,L5)</f>
        <v>2600</v>
      </c>
    </row>
    <row r="6" spans="1:15" ht="35.25" customHeight="1">
      <c r="A6" s="72" t="s">
        <v>27</v>
      </c>
      <c r="B6" s="33" t="s">
        <v>106</v>
      </c>
      <c r="C6" s="63">
        <f>SUM(D6,E6)</f>
        <v>0</v>
      </c>
      <c r="D6" s="61"/>
      <c r="E6" s="53"/>
      <c r="F6" s="9">
        <f>SUM(G6,H6)</f>
        <v>80</v>
      </c>
      <c r="G6" s="5">
        <v>40</v>
      </c>
      <c r="H6" s="13">
        <v>40</v>
      </c>
      <c r="I6" s="9">
        <f>SUM(J6,K6)</f>
        <v>40</v>
      </c>
      <c r="J6" s="5">
        <v>20</v>
      </c>
      <c r="K6" s="13">
        <v>20</v>
      </c>
      <c r="L6" s="9">
        <f>SUM(M6,N6)</f>
        <v>20</v>
      </c>
      <c r="M6" s="5">
        <v>10</v>
      </c>
      <c r="N6" s="13">
        <v>10</v>
      </c>
      <c r="O6" s="9">
        <f>SUM(C6,F6,I6,L6)</f>
        <v>140</v>
      </c>
    </row>
    <row r="7" spans="1:15" ht="25.5" customHeight="1">
      <c r="A7" s="72"/>
      <c r="B7" s="71"/>
      <c r="C7" s="63"/>
      <c r="D7" s="61"/>
      <c r="E7" s="53"/>
      <c r="F7" s="64" t="s">
        <v>107</v>
      </c>
      <c r="G7" s="73"/>
      <c r="H7" s="74"/>
      <c r="I7" s="64" t="s">
        <v>108</v>
      </c>
      <c r="J7" s="73"/>
      <c r="K7" s="74"/>
      <c r="L7" s="64" t="s">
        <v>109</v>
      </c>
      <c r="M7" s="65"/>
      <c r="N7" s="66"/>
      <c r="O7" s="9">
        <f>SUM(C7,F7,I7,L7)</f>
        <v>0</v>
      </c>
    </row>
    <row r="8" spans="1:15" ht="30.75" customHeight="1">
      <c r="A8" s="51" t="s">
        <v>78</v>
      </c>
      <c r="B8" s="51"/>
      <c r="C8" s="18">
        <f aca="true" t="shared" si="0" ref="C8:N8">SUM(C4:C7)</f>
        <v>0</v>
      </c>
      <c r="D8" s="19">
        <f t="shared" si="0"/>
        <v>0</v>
      </c>
      <c r="E8" s="19">
        <f t="shared" si="0"/>
        <v>0</v>
      </c>
      <c r="F8" s="18">
        <f t="shared" si="0"/>
        <v>80</v>
      </c>
      <c r="G8" s="19">
        <f t="shared" si="0"/>
        <v>40</v>
      </c>
      <c r="H8" s="19">
        <f t="shared" si="0"/>
        <v>40</v>
      </c>
      <c r="I8" s="18">
        <f t="shared" si="0"/>
        <v>290</v>
      </c>
      <c r="J8" s="19">
        <f t="shared" si="0"/>
        <v>270</v>
      </c>
      <c r="K8" s="19">
        <f t="shared" si="0"/>
        <v>20</v>
      </c>
      <c r="L8" s="18">
        <f t="shared" si="0"/>
        <v>2370</v>
      </c>
      <c r="M8" s="19">
        <f t="shared" si="0"/>
        <v>1060</v>
      </c>
      <c r="N8" s="19">
        <f t="shared" si="0"/>
        <v>1310</v>
      </c>
      <c r="O8" s="20">
        <f>IF(SUM(C8,F8,I8,L8)=SUM(O4:O7),SUM(O4:O7),"BŁĄD SUMY KRZYŻÓWKI")</f>
        <v>2740</v>
      </c>
    </row>
    <row r="9" spans="1:15" ht="12.75">
      <c r="A9" s="7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/>
    </row>
    <row r="10" spans="1:15" ht="12.75">
      <c r="A10" s="7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7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7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7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7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7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7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7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7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7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7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7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7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7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7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7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7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7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7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7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7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7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7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7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7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7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7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7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7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7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7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7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7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7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7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7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7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7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7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7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7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7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7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7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7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7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7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7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7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7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7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7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7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7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7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7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7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7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7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7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7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7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7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7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7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7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7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7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7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7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7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7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7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7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7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7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7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7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7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7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7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7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7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7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7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7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7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7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7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7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7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7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7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7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7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7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7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7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7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7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7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7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7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7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7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7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7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7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7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7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7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7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7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7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7"/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7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7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7"/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7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7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7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7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7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7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7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7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7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</sheetData>
  <sheetProtection sheet="1" objects="1" scenarios="1" formatCells="0" selectLockedCells="1"/>
  <mergeCells count="21">
    <mergeCell ref="F3:H3"/>
    <mergeCell ref="I3:K3"/>
    <mergeCell ref="F7:H7"/>
    <mergeCell ref="I7:K7"/>
    <mergeCell ref="C1:N1"/>
    <mergeCell ref="B1:B4"/>
    <mergeCell ref="A1:A4"/>
    <mergeCell ref="O1:O4"/>
    <mergeCell ref="L3:N3"/>
    <mergeCell ref="F2:H2"/>
    <mergeCell ref="I2:K2"/>
    <mergeCell ref="L2:N2"/>
    <mergeCell ref="C3:E3"/>
    <mergeCell ref="C2:E2"/>
    <mergeCell ref="B6:B7"/>
    <mergeCell ref="A6:A7"/>
    <mergeCell ref="A8:B8"/>
    <mergeCell ref="L7:N7"/>
    <mergeCell ref="C6:C7"/>
    <mergeCell ref="D6:D7"/>
    <mergeCell ref="E6:E7"/>
  </mergeCells>
  <conditionalFormatting sqref="M8:N8 G8:H8 J8:K8 C8:E8 F5:F8 I5:I8 L5:L8 O5:O8 C5:C6">
    <cfRule type="cellIs" priority="1" dxfId="0" operator="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scale="77" r:id="rId1"/>
  <headerFooter alignWithMargins="0">
    <oddHeader>&amp;L&amp;"Arial Black,Normalny"Tabela Nr &amp;A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Klodawa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mkonczal</dc:creator>
  <cp:keywords/>
  <dc:description/>
  <cp:lastModifiedBy>mkonczal</cp:lastModifiedBy>
  <cp:lastPrinted>2004-04-14T08:16:50Z</cp:lastPrinted>
  <dcterms:created xsi:type="dcterms:W3CDTF">2004-04-05T12:14:29Z</dcterms:created>
  <dcterms:modified xsi:type="dcterms:W3CDTF">2004-04-14T08:25:10Z</dcterms:modified>
  <cp:category/>
  <cp:version/>
  <cp:contentType/>
  <cp:contentStatus/>
</cp:coreProperties>
</file>